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JP/Downloads/"/>
    </mc:Choice>
  </mc:AlternateContent>
  <xr:revisionPtr revIDLastSave="0" documentId="8_{E620F6CF-D39B-9948-91BF-5FC7655A7538}" xr6:coauthVersionLast="45" xr6:coauthVersionMax="45" xr10:uidLastSave="{00000000-0000-0000-0000-000000000000}"/>
  <bookViews>
    <workbookView xWindow="100" yWindow="460" windowWidth="37920" windowHeight="19140" activeTab="1" xr2:uid="{00000000-000D-0000-FFFF-FFFF00000000}"/>
  </bookViews>
  <sheets>
    <sheet name="Instructions" sheetId="1" r:id="rId1"/>
    <sheet name="Proposed RA Capacity &amp; Pricing" sheetId="2" r:id="rId2"/>
  </sheets>
  <definedNames>
    <definedName name="ProgramRange">'Proposed RA Capacity &amp; Pricing'!$E$11:$Z$11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2" l="1"/>
  <c r="Y3" i="2" s="1"/>
  <c r="X11" i="2"/>
  <c r="W11" i="2"/>
  <c r="T11" i="2"/>
  <c r="S11" i="2"/>
  <c r="R11" i="2"/>
  <c r="Q11" i="2"/>
  <c r="P11" i="2"/>
  <c r="O11" i="2"/>
  <c r="U11" i="2" s="1"/>
  <c r="N11" i="2"/>
  <c r="I11" i="2"/>
  <c r="H11" i="2"/>
  <c r="F11" i="2"/>
  <c r="E11" i="2"/>
  <c r="X9" i="2"/>
  <c r="W9" i="2"/>
  <c r="Y9" i="2" s="1"/>
  <c r="U9" i="2"/>
  <c r="N9" i="2"/>
  <c r="L9" i="2"/>
  <c r="Z9" i="2" s="1"/>
  <c r="E9" i="2"/>
  <c r="X8" i="2"/>
  <c r="W8" i="2"/>
  <c r="Y8" i="2" s="1"/>
  <c r="U8" i="2"/>
  <c r="N8" i="2"/>
  <c r="L8" i="2"/>
  <c r="Z8" i="2" s="1"/>
  <c r="E8" i="2"/>
  <c r="X7" i="2"/>
  <c r="W7" i="2"/>
  <c r="Y7" i="2" s="1"/>
  <c r="U7" i="2"/>
  <c r="L7" i="2"/>
  <c r="Z7" i="2" s="1"/>
  <c r="J11" i="2" l="1"/>
  <c r="K11" i="2"/>
  <c r="K3" i="2"/>
  <c r="T3" i="2"/>
  <c r="G11" i="2"/>
  <c r="L11" i="2" s="1"/>
  <c r="Z11" i="2" s="1"/>
  <c r="Y11" i="2"/>
</calcChain>
</file>

<file path=xl/sharedStrings.xml><?xml version="1.0" encoding="utf-8"?>
<sst xmlns="http://schemas.openxmlformats.org/spreadsheetml/2006/main" count="44" uniqueCount="32">
  <si>
    <t xml:space="preserve"> </t>
  </si>
  <si>
    <t>Local RA Capacity</t>
  </si>
  <si>
    <t>System RA Capacity</t>
  </si>
  <si>
    <t xml:space="preserve">Summary </t>
  </si>
  <si>
    <t>Add/Subtract to Contract Price</t>
  </si>
  <si>
    <t>Online Date</t>
  </si>
  <si>
    <t>Term (years)</t>
  </si>
  <si>
    <t>Total Local RA Capacity (kW)</t>
  </si>
  <si>
    <t>Contract Price
($/kW-month)</t>
  </si>
  <si>
    <t>Flex RA Qualified (Optional) (kW)</t>
  </si>
  <si>
    <t>Flex RA Contract Price Adjustment    (Optional)
($/kW-month)</t>
  </si>
  <si>
    <t>Priority Customer Contract Price Adjustment    (Optional)
($/kW-month)</t>
  </si>
  <si>
    <t>Total Weighted RA Price ($/kW-month)</t>
  </si>
  <si>
    <t>System RA Capacity (kW)</t>
  </si>
  <si>
    <t>Total RA Capacity (kW)</t>
  </si>
  <si>
    <t>Flex RA Qualified (kW)</t>
  </si>
  <si>
    <t>Average Contract Price ($/kW-month)</t>
  </si>
  <si>
    <t>Proposer Firm Name</t>
  </si>
  <si>
    <t>Sept 2020</t>
  </si>
  <si>
    <t>LSE Proposed</t>
  </si>
  <si>
    <t>Sept 2021</t>
  </si>
  <si>
    <t>SVP</t>
  </si>
  <si>
    <t>* Each online date represents new additive capacity, not cumulative</t>
  </si>
  <si>
    <t>Program</t>
  </si>
  <si>
    <t>Customer Type</t>
  </si>
  <si>
    <t>Commercial</t>
  </si>
  <si>
    <t>Priority Customer Minimum Delivery</t>
  </si>
  <si>
    <t>Residential</t>
  </si>
  <si>
    <t>EBCE</t>
  </si>
  <si>
    <t>Priority Customer Min. Delivery</t>
  </si>
  <si>
    <t>PCE</t>
  </si>
  <si>
    <t>SVCE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</si>
</sst>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mmmm\ yyyy"/>
  </numFmts>
  <fonts count="11" x14ac:knownFonts="1">
    <font>
      <sz val="10"/>
      <color rgb="FF000000"/>
      <name val="Arial"/>
    </font>
    <font>
      <sz val="10"/>
      <color theme="1"/>
      <name val="Calibri"/>
      <family val="2"/>
    </font>
    <font>
      <sz val="10"/>
      <color theme="1"/>
      <name val="Arial"/>
      <family val="2"/>
    </font>
    <font>
      <b/>
      <sz val="10"/>
      <color rgb="FFFFFFFF"/>
      <name val="Calibri"/>
      <family val="2"/>
    </font>
    <font>
      <sz val="10"/>
      <name val="Arial"/>
      <family val="2"/>
    </font>
    <font>
      <sz val="10"/>
      <color theme="1"/>
      <name val="Calibri"/>
      <family val="2"/>
    </font>
    <font>
      <sz val="10"/>
      <color rgb="FFFFFFFF"/>
      <name val="Calibri"/>
      <family val="2"/>
    </font>
    <font>
      <sz val="11"/>
      <color theme="1"/>
      <name val="Calibri"/>
      <family val="2"/>
    </font>
    <font>
      <b/>
      <sz val="11"/>
      <color rgb="FF000000"/>
      <name val="Calibri"/>
      <family val="2"/>
    </font>
    <font>
      <sz val="11"/>
      <color rgb="FF3F3F76"/>
      <name val="Calibri"/>
      <family val="2"/>
    </font>
    <font>
      <u/>
      <sz val="10"/>
      <color theme="1"/>
      <name val="Arial"/>
      <family val="2"/>
    </font>
  </fonts>
  <fills count="8">
    <fill>
      <patternFill patternType="none"/>
    </fill>
    <fill>
      <patternFill patternType="gray125"/>
    </fill>
    <fill>
      <patternFill patternType="solid">
        <fgColor rgb="FF000080"/>
        <bgColor rgb="FF000080"/>
      </patternFill>
    </fill>
    <fill>
      <patternFill patternType="solid">
        <fgColor rgb="FFFFCC99"/>
        <bgColor rgb="FFFFCC99"/>
      </patternFill>
    </fill>
    <fill>
      <patternFill patternType="solid">
        <fgColor rgb="FF333333"/>
        <bgColor rgb="FF333333"/>
      </patternFill>
    </fill>
    <fill>
      <patternFill patternType="solid">
        <fgColor rgb="FFB7B7B7"/>
        <bgColor rgb="FFB7B7B7"/>
      </patternFill>
    </fill>
    <fill>
      <patternFill patternType="solid">
        <fgColor rgb="FFCCCCCC"/>
        <bgColor rgb="FFCCCCCC"/>
      </patternFill>
    </fill>
    <fill>
      <patternFill patternType="solid">
        <fgColor theme="6"/>
        <bgColor theme="6"/>
      </patternFill>
    </fill>
  </fills>
  <borders count="5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ck">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ck">
        <color rgb="FF000000"/>
      </left>
      <right style="thin">
        <color rgb="FF000000"/>
      </right>
      <top/>
      <bottom/>
      <diagonal/>
    </border>
    <border>
      <left style="thin">
        <color rgb="FF000000"/>
      </left>
      <right style="thick">
        <color rgb="FF000000"/>
      </right>
      <top/>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7F7F7F"/>
      </right>
      <top style="thin">
        <color rgb="FF000000"/>
      </top>
      <bottom style="thin">
        <color rgb="FF7F7F7F"/>
      </bottom>
      <diagonal/>
    </border>
    <border>
      <left style="thin">
        <color rgb="FF7F7F7F"/>
      </left>
      <right style="thin">
        <color rgb="FF7F7F7F"/>
      </right>
      <top style="thin">
        <color rgb="FF000000"/>
      </top>
      <bottom style="thin">
        <color rgb="FF7F7F7F"/>
      </bottom>
      <diagonal/>
    </border>
    <border>
      <left style="thin">
        <color rgb="FF7F7F7F"/>
      </left>
      <right/>
      <top style="thin">
        <color rgb="FF000000"/>
      </top>
      <bottom style="thin">
        <color rgb="FF7F7F7F"/>
      </bottom>
      <diagonal/>
    </border>
    <border>
      <left style="thick">
        <color rgb="FF000000"/>
      </left>
      <right style="thin">
        <color rgb="FF7F7F7F"/>
      </right>
      <top style="thin">
        <color rgb="FF000000"/>
      </top>
      <bottom style="thin">
        <color rgb="FF7F7F7F"/>
      </bottom>
      <diagonal/>
    </border>
    <border>
      <left style="thin">
        <color rgb="FF7F7F7F"/>
      </left>
      <right style="thick">
        <color rgb="FF000000"/>
      </right>
      <top style="thin">
        <color rgb="FF000000"/>
      </top>
      <bottom style="thin">
        <color rgb="FF7F7F7F"/>
      </bottom>
      <diagonal/>
    </border>
    <border>
      <left style="thin">
        <color rgb="FF7F7F7F"/>
      </left>
      <right style="thin">
        <color rgb="FF000000"/>
      </right>
      <top style="thin">
        <color rgb="FF000000"/>
      </top>
      <bottom style="thin">
        <color rgb="FF7F7F7F"/>
      </bottom>
      <diagonal/>
    </border>
    <border>
      <left style="thin">
        <color rgb="FF000000"/>
      </left>
      <right style="thin">
        <color rgb="FF7F7F7F"/>
      </right>
      <top/>
      <bottom style="thin">
        <color rgb="FF666666"/>
      </bottom>
      <diagonal/>
    </border>
    <border>
      <left style="thin">
        <color rgb="FF7F7F7F"/>
      </left>
      <right style="thin">
        <color rgb="FF7F7F7F"/>
      </right>
      <top/>
      <bottom style="thin">
        <color rgb="FF666666"/>
      </bottom>
      <diagonal/>
    </border>
    <border>
      <left style="thin">
        <color rgb="FF7F7F7F"/>
      </left>
      <right/>
      <top/>
      <bottom style="thin">
        <color rgb="FF666666"/>
      </bottom>
      <diagonal/>
    </border>
    <border>
      <left style="thick">
        <color rgb="FF000000"/>
      </left>
      <right style="thin">
        <color rgb="FF7F7F7F"/>
      </right>
      <top/>
      <bottom style="thin">
        <color rgb="FF666666"/>
      </bottom>
      <diagonal/>
    </border>
    <border>
      <left style="thin">
        <color rgb="FF7F7F7F"/>
      </left>
      <right style="thick">
        <color rgb="FF000000"/>
      </right>
      <top/>
      <bottom style="thin">
        <color rgb="FF666666"/>
      </bottom>
      <diagonal/>
    </border>
    <border>
      <left style="thin">
        <color rgb="FF000000"/>
      </left>
      <right style="thin">
        <color rgb="FF7F7F7F"/>
      </right>
      <top/>
      <bottom style="thin">
        <color rgb="FF000000"/>
      </bottom>
      <diagonal/>
    </border>
    <border>
      <left style="thin">
        <color rgb="FF7F7F7F"/>
      </left>
      <right style="thin">
        <color rgb="FF7F7F7F"/>
      </right>
      <top/>
      <bottom style="thin">
        <color rgb="FF000000"/>
      </bottom>
      <diagonal/>
    </border>
    <border>
      <left style="thin">
        <color rgb="FF7F7F7F"/>
      </left>
      <right/>
      <top/>
      <bottom style="thin">
        <color rgb="FF000000"/>
      </bottom>
      <diagonal/>
    </border>
    <border>
      <left style="thick">
        <color rgb="FF000000"/>
      </left>
      <right style="thin">
        <color rgb="FF7F7F7F"/>
      </right>
      <top/>
      <bottom style="thin">
        <color rgb="FF000000"/>
      </bottom>
      <diagonal/>
    </border>
    <border>
      <left style="thin">
        <color rgb="FF7F7F7F"/>
      </left>
      <right style="thick">
        <color rgb="FF000000"/>
      </right>
      <top/>
      <bottom style="thin">
        <color rgb="FF000000"/>
      </bottom>
      <diagonal/>
    </border>
    <border>
      <left style="thin">
        <color rgb="FF7F7F7F"/>
      </left>
      <right style="thin">
        <color rgb="FF000000"/>
      </right>
      <top/>
      <bottom style="thin">
        <color rgb="FF000000"/>
      </bottom>
      <diagonal/>
    </border>
    <border>
      <left style="thin">
        <color rgb="FF000000"/>
      </left>
      <right style="thin">
        <color rgb="FF7F7F7F"/>
      </right>
      <top style="thin">
        <color rgb="FF7F7F7F"/>
      </top>
      <bottom style="thin">
        <color rgb="FF000000"/>
      </bottom>
      <diagonal/>
    </border>
    <border>
      <left style="thin">
        <color rgb="FF7F7F7F"/>
      </left>
      <right style="thin">
        <color rgb="FF7F7F7F"/>
      </right>
      <top style="thin">
        <color rgb="FF7F7F7F"/>
      </top>
      <bottom style="thin">
        <color rgb="FF000000"/>
      </bottom>
      <diagonal/>
    </border>
    <border>
      <left style="thin">
        <color rgb="FF7F7F7F"/>
      </left>
      <right style="thin">
        <color rgb="FF000000"/>
      </right>
      <top style="thin">
        <color rgb="FF7F7F7F"/>
      </top>
      <bottom style="thin">
        <color rgb="FF000000"/>
      </bottom>
      <diagonal/>
    </border>
    <border>
      <left style="thick">
        <color rgb="FF000000"/>
      </left>
      <right/>
      <top/>
      <bottom/>
      <diagonal/>
    </border>
    <border>
      <left style="thin">
        <color rgb="FF000000"/>
      </left>
      <right style="thin">
        <color rgb="FF7F7F7F"/>
      </right>
      <top style="thin">
        <color rgb="FF000000"/>
      </top>
      <bottom style="thin">
        <color rgb="FF000000"/>
      </bottom>
      <diagonal/>
    </border>
    <border>
      <left style="thin">
        <color rgb="FF7F7F7F"/>
      </left>
      <right style="thin">
        <color rgb="FF7F7F7F"/>
      </right>
      <top style="thin">
        <color rgb="FF000000"/>
      </top>
      <bottom style="thin">
        <color rgb="FF000000"/>
      </bottom>
      <diagonal/>
    </border>
    <border>
      <left style="thin">
        <color rgb="FF7F7F7F"/>
      </left>
      <right/>
      <top style="thin">
        <color rgb="FF000000"/>
      </top>
      <bottom style="thin">
        <color rgb="FF000000"/>
      </bottom>
      <diagonal/>
    </border>
    <border>
      <left style="thick">
        <color rgb="FF000000"/>
      </left>
      <right style="thin">
        <color rgb="FF7F7F7F"/>
      </right>
      <top style="thin">
        <color rgb="FF000000"/>
      </top>
      <bottom style="thick">
        <color rgb="FF000000"/>
      </bottom>
      <diagonal/>
    </border>
    <border>
      <left style="thin">
        <color rgb="FF7F7F7F"/>
      </left>
      <right style="thick">
        <color rgb="FF000000"/>
      </right>
      <top style="thin">
        <color rgb="FF000000"/>
      </top>
      <bottom style="thick">
        <color rgb="FF000000"/>
      </bottom>
      <diagonal/>
    </border>
    <border>
      <left/>
      <right style="thin">
        <color rgb="FF7F7F7F"/>
      </right>
      <top style="thin">
        <color rgb="FF000000"/>
      </top>
      <bottom style="thin">
        <color rgb="FF000000"/>
      </bottom>
      <diagonal/>
    </border>
    <border>
      <left style="thin">
        <color rgb="FF7F7F7F"/>
      </left>
      <right style="thin">
        <color rgb="FF000000"/>
      </right>
      <top style="thin">
        <color rgb="FF000000"/>
      </top>
      <bottom style="thin">
        <color rgb="FF000000"/>
      </bottom>
      <diagonal/>
    </border>
  </borders>
  <cellStyleXfs count="1">
    <xf numFmtId="0" fontId="0" fillId="0" borderId="0"/>
  </cellStyleXfs>
  <cellXfs count="100">
    <xf numFmtId="0" fontId="0" fillId="0" borderId="0" xfId="0" applyFont="1" applyAlignment="1"/>
    <xf numFmtId="0" fontId="1" fillId="0" borderId="0" xfId="0" applyFont="1"/>
    <xf numFmtId="0" fontId="2" fillId="0" borderId="0" xfId="0" applyFont="1" applyAlignment="1"/>
    <xf numFmtId="0" fontId="3" fillId="0" borderId="0" xfId="0" applyFont="1" applyAlignment="1">
      <alignment horizontal="center" vertical="center" wrapText="1"/>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Alignment="1">
      <alignment wrapText="1"/>
    </xf>
    <xf numFmtId="0" fontId="7" fillId="0" borderId="15" xfId="0" applyFont="1" applyBorder="1" applyAlignment="1">
      <alignment horizontal="left" wrapText="1"/>
    </xf>
    <xf numFmtId="0" fontId="8" fillId="0" borderId="19" xfId="0" applyFont="1" applyBorder="1" applyAlignment="1">
      <alignment wrapText="1"/>
    </xf>
    <xf numFmtId="7" fontId="9" fillId="3" borderId="20"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5" fillId="0" borderId="0" xfId="0" applyFont="1" applyAlignment="1">
      <alignment vertical="center"/>
    </xf>
    <xf numFmtId="1" fontId="9" fillId="3" borderId="28" xfId="0" applyNumberFormat="1" applyFont="1" applyFill="1" applyBorder="1" applyAlignment="1">
      <alignment horizontal="center" vertical="center"/>
    </xf>
    <xf numFmtId="3" fontId="9" fillId="3" borderId="29" xfId="0" applyNumberFormat="1" applyFont="1" applyFill="1" applyBorder="1" applyAlignment="1">
      <alignment horizontal="center" vertical="center"/>
    </xf>
    <xf numFmtId="7" fontId="9" fillId="3" borderId="29" xfId="0" applyNumberFormat="1" applyFont="1" applyFill="1" applyBorder="1" applyAlignment="1">
      <alignment horizontal="center" vertical="center"/>
    </xf>
    <xf numFmtId="3" fontId="9" fillId="3" borderId="30" xfId="0" applyNumberFormat="1" applyFont="1" applyFill="1" applyBorder="1" applyAlignment="1">
      <alignment horizontal="center" vertical="center"/>
    </xf>
    <xf numFmtId="164" fontId="9" fillId="3" borderId="31" xfId="0" applyNumberFormat="1" applyFont="1" applyFill="1" applyBorder="1" applyAlignment="1">
      <alignment horizontal="center" vertical="center"/>
    </xf>
    <xf numFmtId="7" fontId="9" fillId="3" borderId="32" xfId="0" applyNumberFormat="1" applyFont="1" applyFill="1" applyBorder="1" applyAlignment="1">
      <alignment horizontal="center" vertical="center"/>
    </xf>
    <xf numFmtId="10" fontId="9" fillId="3" borderId="32" xfId="0" applyNumberFormat="1" applyFont="1" applyFill="1" applyBorder="1" applyAlignment="1">
      <alignment horizontal="center" vertical="center"/>
    </xf>
    <xf numFmtId="7" fontId="9" fillId="5" borderId="33" xfId="0" applyNumberFormat="1" applyFont="1" applyFill="1" applyBorder="1" applyAlignment="1">
      <alignment horizontal="center" vertical="center"/>
    </xf>
    <xf numFmtId="3" fontId="9" fillId="5" borderId="28" xfId="0" applyNumberFormat="1" applyFont="1" applyFill="1" applyBorder="1" applyAlignment="1">
      <alignment horizontal="center" vertical="center"/>
    </xf>
    <xf numFmtId="3" fontId="9" fillId="5" borderId="29" xfId="0" applyNumberFormat="1" applyFont="1" applyFill="1" applyBorder="1" applyAlignment="1">
      <alignment horizontal="center" vertical="center"/>
    </xf>
    <xf numFmtId="9" fontId="9" fillId="5" borderId="29" xfId="0" applyNumberFormat="1" applyFont="1" applyFill="1" applyBorder="1" applyAlignment="1">
      <alignment horizontal="center" vertical="center"/>
    </xf>
    <xf numFmtId="0" fontId="8" fillId="0" borderId="0" xfId="0" applyFont="1" applyAlignment="1">
      <alignment wrapText="1"/>
    </xf>
    <xf numFmtId="165" fontId="3" fillId="4" borderId="27" xfId="0" applyNumberFormat="1" applyFont="1" applyFill="1" applyBorder="1" applyAlignment="1">
      <alignment horizontal="center" vertical="center"/>
    </xf>
    <xf numFmtId="1" fontId="9" fillId="5" borderId="34" xfId="0" applyNumberFormat="1" applyFont="1" applyFill="1" applyBorder="1" applyAlignment="1">
      <alignment horizontal="center" vertical="center"/>
    </xf>
    <xf numFmtId="3" fontId="9" fillId="3" borderId="35" xfId="0" applyNumberFormat="1" applyFont="1" applyFill="1" applyBorder="1" applyAlignment="1">
      <alignment horizontal="center" vertical="center"/>
    </xf>
    <xf numFmtId="7" fontId="9" fillId="3" borderId="35" xfId="0" applyNumberFormat="1" applyFont="1" applyFill="1" applyBorder="1" applyAlignment="1">
      <alignment horizontal="center" vertical="center"/>
    </xf>
    <xf numFmtId="3" fontId="9" fillId="3" borderId="36" xfId="0" applyNumberFormat="1" applyFont="1" applyFill="1" applyBorder="1" applyAlignment="1">
      <alignment horizontal="center" vertical="center"/>
    </xf>
    <xf numFmtId="164" fontId="9" fillId="3" borderId="37" xfId="0" applyNumberFormat="1" applyFont="1" applyFill="1" applyBorder="1" applyAlignment="1">
      <alignment horizontal="center" vertical="center"/>
    </xf>
    <xf numFmtId="7" fontId="9" fillId="3" borderId="38" xfId="0" applyNumberFormat="1" applyFont="1" applyFill="1" applyBorder="1" applyAlignment="1">
      <alignment horizontal="center" vertical="center"/>
    </xf>
    <xf numFmtId="10" fontId="9" fillId="3" borderId="38" xfId="0" applyNumberFormat="1" applyFont="1" applyFill="1" applyBorder="1" applyAlignment="1">
      <alignment horizontal="center" vertical="center"/>
    </xf>
    <xf numFmtId="1" fontId="9" fillId="5" borderId="39" xfId="0" applyNumberFormat="1" applyFont="1" applyFill="1" applyBorder="1" applyAlignment="1">
      <alignment horizontal="center" vertical="center"/>
    </xf>
    <xf numFmtId="3" fontId="9" fillId="3" borderId="40" xfId="0" applyNumberFormat="1" applyFont="1" applyFill="1" applyBorder="1" applyAlignment="1">
      <alignment horizontal="center" vertical="center"/>
    </xf>
    <xf numFmtId="7" fontId="9" fillId="3" borderId="40" xfId="0" applyNumberFormat="1" applyFont="1" applyFill="1" applyBorder="1" applyAlignment="1">
      <alignment horizontal="center" vertical="center"/>
    </xf>
    <xf numFmtId="3" fontId="9" fillId="3" borderId="41" xfId="0" applyNumberFormat="1" applyFont="1" applyFill="1" applyBorder="1" applyAlignment="1">
      <alignment horizontal="center" vertical="center"/>
    </xf>
    <xf numFmtId="164" fontId="9" fillId="3" borderId="42" xfId="0" applyNumberFormat="1" applyFont="1" applyFill="1" applyBorder="1" applyAlignment="1">
      <alignment horizontal="center" vertical="center"/>
    </xf>
    <xf numFmtId="7" fontId="9" fillId="3" borderId="43" xfId="0" applyNumberFormat="1" applyFont="1" applyFill="1" applyBorder="1" applyAlignment="1">
      <alignment horizontal="center" vertical="center"/>
    </xf>
    <xf numFmtId="10" fontId="9" fillId="3" borderId="43" xfId="0" applyNumberFormat="1" applyFont="1" applyFill="1" applyBorder="1" applyAlignment="1">
      <alignment horizontal="center" vertical="center"/>
    </xf>
    <xf numFmtId="7" fontId="9" fillId="5" borderId="44" xfId="0" applyNumberFormat="1" applyFont="1" applyFill="1" applyBorder="1" applyAlignment="1">
      <alignment horizontal="center" vertical="center"/>
    </xf>
    <xf numFmtId="3" fontId="9" fillId="5" borderId="45" xfId="0" applyNumberFormat="1" applyFont="1" applyFill="1" applyBorder="1" applyAlignment="1">
      <alignment horizontal="center" vertical="center"/>
    </xf>
    <xf numFmtId="3" fontId="9" fillId="5" borderId="46" xfId="0" applyNumberFormat="1" applyFont="1" applyFill="1" applyBorder="1" applyAlignment="1">
      <alignment horizontal="center" vertical="center"/>
    </xf>
    <xf numFmtId="9" fontId="9" fillId="5" borderId="46" xfId="0" applyNumberFormat="1" applyFont="1" applyFill="1" applyBorder="1" applyAlignment="1">
      <alignment horizontal="center" vertical="center"/>
    </xf>
    <xf numFmtId="7" fontId="9" fillId="5" borderId="47" xfId="0" applyNumberFormat="1" applyFont="1" applyFill="1" applyBorder="1" applyAlignment="1">
      <alignment horizontal="center" vertical="center"/>
    </xf>
    <xf numFmtId="7" fontId="9" fillId="3" borderId="20" xfId="0" applyNumberFormat="1" applyFont="1" applyFill="1" applyBorder="1" applyAlignment="1">
      <alignment horizontal="center" vertical="center"/>
    </xf>
    <xf numFmtId="0" fontId="1" fillId="0" borderId="0" xfId="0" applyFont="1" applyAlignment="1"/>
    <xf numFmtId="0" fontId="1" fillId="0" borderId="48" xfId="0" applyFont="1" applyBorder="1"/>
    <xf numFmtId="3" fontId="9" fillId="5" borderId="49" xfId="0" applyNumberFormat="1" applyFont="1" applyFill="1" applyBorder="1" applyAlignment="1">
      <alignment horizontal="center" vertical="center"/>
    </xf>
    <xf numFmtId="3" fontId="9" fillId="5" borderId="50" xfId="0" applyNumberFormat="1" applyFont="1" applyFill="1" applyBorder="1" applyAlignment="1">
      <alignment horizontal="center" vertical="center"/>
    </xf>
    <xf numFmtId="7" fontId="9" fillId="5" borderId="50" xfId="0" applyNumberFormat="1" applyFont="1" applyFill="1" applyBorder="1" applyAlignment="1">
      <alignment horizontal="center" vertical="center"/>
    </xf>
    <xf numFmtId="3" fontId="9" fillId="5" borderId="51" xfId="0" applyNumberFormat="1" applyFont="1" applyFill="1" applyBorder="1" applyAlignment="1">
      <alignment horizontal="center" vertical="center"/>
    </xf>
    <xf numFmtId="7" fontId="9" fillId="5" borderId="52" xfId="0" applyNumberFormat="1" applyFont="1" applyFill="1" applyBorder="1" applyAlignment="1">
      <alignment horizontal="center" vertical="center"/>
    </xf>
    <xf numFmtId="7" fontId="9" fillId="5" borderId="53" xfId="0" applyNumberFormat="1" applyFont="1" applyFill="1" applyBorder="1" applyAlignment="1">
      <alignment horizontal="center" vertical="center"/>
    </xf>
    <xf numFmtId="9" fontId="9" fillId="5" borderId="54" xfId="0" applyNumberFormat="1" applyFont="1" applyFill="1" applyBorder="1" applyAlignment="1">
      <alignment horizontal="center" vertical="center"/>
    </xf>
    <xf numFmtId="7" fontId="9" fillId="5" borderId="55" xfId="0" applyNumberFormat="1" applyFont="1" applyFill="1" applyBorder="1" applyAlignment="1">
      <alignment horizontal="center" vertical="center"/>
    </xf>
    <xf numFmtId="3" fontId="9" fillId="6" borderId="49" xfId="0" applyNumberFormat="1" applyFont="1" applyFill="1" applyBorder="1" applyAlignment="1">
      <alignment horizontal="center" vertical="center"/>
    </xf>
    <xf numFmtId="3" fontId="9" fillId="6" borderId="50" xfId="0" applyNumberFormat="1" applyFont="1" applyFill="1" applyBorder="1" applyAlignment="1">
      <alignment horizontal="center" vertical="center"/>
    </xf>
    <xf numFmtId="7" fontId="9" fillId="6" borderId="50" xfId="0" applyNumberFormat="1" applyFont="1" applyFill="1" applyBorder="1" applyAlignment="1">
      <alignment horizontal="center" vertical="center"/>
    </xf>
    <xf numFmtId="3" fontId="9" fillId="6" borderId="51" xfId="0" applyNumberFormat="1" applyFont="1" applyFill="1" applyBorder="1" applyAlignment="1">
      <alignment horizontal="center" vertical="center"/>
    </xf>
    <xf numFmtId="7" fontId="9" fillId="6" borderId="52" xfId="0" applyNumberFormat="1" applyFont="1" applyFill="1" applyBorder="1" applyAlignment="1">
      <alignment horizontal="center" vertical="center"/>
    </xf>
    <xf numFmtId="7" fontId="9" fillId="6" borderId="53" xfId="0" applyNumberFormat="1" applyFont="1" applyFill="1" applyBorder="1" applyAlignment="1">
      <alignment horizontal="center" vertical="center"/>
    </xf>
    <xf numFmtId="9" fontId="9" fillId="6" borderId="54" xfId="0" applyNumberFormat="1" applyFont="1" applyFill="1" applyBorder="1" applyAlignment="1">
      <alignment horizontal="center" vertical="center"/>
    </xf>
    <xf numFmtId="7" fontId="9" fillId="6" borderId="55" xfId="0" applyNumberFormat="1" applyFont="1" applyFill="1" applyBorder="1" applyAlignment="1">
      <alignment horizontal="center" vertical="center"/>
    </xf>
    <xf numFmtId="9" fontId="9" fillId="5" borderId="50" xfId="0" applyNumberFormat="1" applyFont="1" applyFill="1" applyBorder="1" applyAlignment="1">
      <alignment horizontal="center" vertical="center"/>
    </xf>
    <xf numFmtId="0" fontId="10" fillId="0" borderId="0" xfId="0" applyFont="1" applyAlignment="1"/>
    <xf numFmtId="9" fontId="2" fillId="0" borderId="0" xfId="0" applyNumberFormat="1" applyFont="1" applyAlignment="1"/>
    <xf numFmtId="9" fontId="9" fillId="7" borderId="20" xfId="0" applyNumberFormat="1" applyFont="1" applyFill="1" applyBorder="1" applyAlignment="1">
      <alignment horizontal="center" vertical="center"/>
    </xf>
    <xf numFmtId="0" fontId="6" fillId="2" borderId="14" xfId="0" applyFont="1" applyFill="1" applyBorder="1" applyAlignment="1">
      <alignment horizontal="center" vertical="center" wrapText="1"/>
    </xf>
    <xf numFmtId="0" fontId="4" fillId="0" borderId="18" xfId="0" applyFont="1" applyBorder="1"/>
    <xf numFmtId="0" fontId="4" fillId="0" borderId="25" xfId="0" applyFont="1" applyBorder="1"/>
    <xf numFmtId="0" fontId="6" fillId="2" borderId="6" xfId="0" applyFont="1" applyFill="1" applyBorder="1" applyAlignment="1">
      <alignment horizontal="center" vertical="center" wrapText="1"/>
    </xf>
    <xf numFmtId="0" fontId="4" fillId="0" borderId="7" xfId="0" applyFont="1" applyBorder="1"/>
    <xf numFmtId="0" fontId="6" fillId="2" borderId="9" xfId="0" applyFont="1" applyFill="1" applyBorder="1" applyAlignment="1">
      <alignment horizontal="center" vertical="center" wrapText="1"/>
    </xf>
    <xf numFmtId="0" fontId="4" fillId="0" borderId="10" xfId="0" applyFont="1" applyBorder="1"/>
    <xf numFmtId="0" fontId="4" fillId="0" borderId="21" xfId="0" applyFont="1" applyBorder="1"/>
    <xf numFmtId="0" fontId="6" fillId="2" borderId="16" xfId="0" applyFont="1" applyFill="1" applyBorder="1" applyAlignment="1">
      <alignment horizontal="center" vertical="center" wrapText="1"/>
    </xf>
    <xf numFmtId="0" fontId="4" fillId="0" borderId="11" xfId="0" applyFont="1" applyBorder="1"/>
    <xf numFmtId="0" fontId="4" fillId="0" borderId="22" xfId="0" applyFont="1" applyBorder="1"/>
    <xf numFmtId="0" fontId="6" fillId="2" borderId="13" xfId="0" applyFont="1" applyFill="1" applyBorder="1" applyAlignment="1">
      <alignment horizontal="center" vertical="center" wrapText="1"/>
    </xf>
    <xf numFmtId="0" fontId="4" fillId="0" borderId="17" xfId="0" applyFont="1" applyBorder="1"/>
    <xf numFmtId="0" fontId="4" fillId="0" borderId="24" xfId="0" applyFont="1" applyBorder="1"/>
    <xf numFmtId="0" fontId="6" fillId="2" borderId="12" xfId="0" applyFont="1" applyFill="1" applyBorder="1" applyAlignment="1">
      <alignment horizontal="center" vertical="center" wrapText="1"/>
    </xf>
    <xf numFmtId="0" fontId="4" fillId="0" borderId="12" xfId="0" applyFont="1" applyBorder="1"/>
    <xf numFmtId="0" fontId="4" fillId="0" borderId="23" xfId="0" applyFont="1" applyBorder="1"/>
    <xf numFmtId="0" fontId="3" fillId="2" borderId="4" xfId="0" applyFont="1" applyFill="1" applyBorder="1" applyAlignment="1">
      <alignment horizontal="center" vertical="center" wrapText="1"/>
    </xf>
    <xf numFmtId="0" fontId="4" fillId="0" borderId="5" xfId="0" applyFont="1" applyBorder="1"/>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6" fillId="2" borderId="1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4" fillId="0" borderId="15" xfId="0" applyFont="1" applyBorder="1"/>
    <xf numFmtId="0" fontId="4" fillId="0" borderId="26" xfId="0" applyFont="1" applyBorder="1"/>
    <xf numFmtId="0" fontId="6"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9" fontId="2" fillId="0" borderId="0" xfId="0" applyNumberFormat="1" applyFont="1" applyFill="1" applyAlignment="1"/>
  </cellXfs>
  <cellStyles count="1">
    <cellStyle name="Normal" xfId="0" builtinId="0"/>
  </cellStyles>
  <dxfs count="3">
    <dxf>
      <font>
        <color rgb="FFFF0000"/>
      </font>
      <fill>
        <patternFill patternType="solid">
          <fgColor rgb="FFB7B7B7"/>
          <bgColor rgb="FFB7B7B7"/>
        </patternFill>
      </fill>
    </dxf>
    <dxf>
      <font>
        <b/>
        <color rgb="FFFF0000"/>
      </font>
      <fill>
        <patternFill patternType="solid">
          <fgColor rgb="FFB7B7B7"/>
          <bgColor rgb="FFB7B7B7"/>
        </patternFill>
      </fill>
    </dxf>
    <dxf>
      <font>
        <b/>
        <color rgb="FFFF0000"/>
      </font>
      <fill>
        <patternFill patternType="solid">
          <fgColor rgb="FFB7B7B7"/>
          <bgColor rgb="FFB7B7B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848350" cy="70866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431350" y="0"/>
          <a:ext cx="5829300" cy="69372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 Distributed RA Request for Proposal - Pricing &amp; Capacity  Proposal Worksheet</a:t>
          </a:r>
          <a:endParaRPr sz="1400"/>
        </a:p>
        <a:p>
          <a:pPr marL="0" lvl="0" indent="0" algn="l" rtl="0">
            <a:spcBef>
              <a:spcPts val="0"/>
            </a:spcBef>
            <a:spcAft>
              <a:spcPts val="0"/>
            </a:spcAft>
            <a:buClr>
              <a:schemeClr val="dk1"/>
            </a:buClr>
            <a:buSzPts val="1100"/>
            <a:buFont typeface="Calibri"/>
            <a:buNone/>
          </a:pPr>
          <a:r>
            <a:rPr lang="en-US" sz="1100" b="0" i="1">
              <a:solidFill>
                <a:schemeClr val="dk1"/>
              </a:solidFill>
              <a:latin typeface="Calibri"/>
              <a:ea typeface="Calibri"/>
              <a:cs typeface="Calibri"/>
              <a:sym typeface="Calibri"/>
            </a:rPr>
            <a:t>Instructions</a:t>
          </a:r>
          <a:endParaRPr sz="1400"/>
        </a:p>
        <a:p>
          <a:pPr marL="0" lvl="0" indent="0" algn="l" rtl="0">
            <a:spcBef>
              <a:spcPts val="0"/>
            </a:spcBef>
            <a:spcAft>
              <a:spcPts val="0"/>
            </a:spcAft>
            <a:buSzPts val="1100"/>
            <a:buFont typeface="Arial"/>
            <a:buNone/>
          </a:pPr>
          <a:endParaRPr sz="1100" b="0" i="0"/>
        </a:p>
        <a:p>
          <a:pPr marL="0" lvl="0" indent="0" algn="l" rtl="0">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1.</a:t>
          </a:r>
          <a:r>
            <a:rPr lang="en-US" sz="1100">
              <a:solidFill>
                <a:schemeClr val="dk1"/>
              </a:solidFill>
              <a:latin typeface="Calibri"/>
              <a:ea typeface="Calibri"/>
              <a:cs typeface="Calibri"/>
              <a:sym typeface="Calibri"/>
            </a:rPr>
            <a:t>Numeric proposals for RA capacity and pricing must be entered in this file, on the tab “Proposed RA Capacity &amp; Pricing”. Pink cells are the only cells that will accept inputs. All pink cells are mandatory unless otherwise marked.</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2. Proposers may present RA capacity and pricing offers to one, several, or all LSE’s, but Proposers must complete a separate pricing file for each LSE being proposed to. If offering both Residential and Commercial RA capacity to a proposed LSE, Proposers may copy the pricing tab and include both customer categories in the same Excel file.Before filling out each tab Proposers must select the relevant customer category and LSE. </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3. I</a:t>
          </a:r>
          <a:r>
            <a:rPr lang="en-US" sz="1100" b="0" i="0">
              <a:solidFill>
                <a:schemeClr val="dk1"/>
              </a:solidFill>
              <a:latin typeface="Calibri"/>
              <a:ea typeface="Calibri"/>
              <a:cs typeface="Calibri"/>
              <a:sym typeface="Calibri"/>
            </a:rPr>
            <a:t>nput proposed RA capacity by </a:t>
          </a:r>
          <a:r>
            <a:rPr lang="en-US" sz="1100">
              <a:solidFill>
                <a:schemeClr val="dk1"/>
              </a:solidFill>
              <a:latin typeface="Calibri"/>
              <a:ea typeface="Calibri"/>
              <a:cs typeface="Calibri"/>
              <a:sym typeface="Calibri"/>
            </a:rPr>
            <a:t>online date  (September 2020, June 2021 or September 2021), RA </a:t>
          </a:r>
          <a:r>
            <a:rPr lang="en-US" sz="1100" b="0" i="0">
              <a:solidFill>
                <a:schemeClr val="dk1"/>
              </a:solidFill>
              <a:latin typeface="Calibri"/>
              <a:ea typeface="Calibri"/>
              <a:cs typeface="Calibri"/>
              <a:sym typeface="Calibri"/>
            </a:rPr>
            <a:t> type and associated</a:t>
          </a:r>
          <a:r>
            <a:rPr lang="en-US" sz="1100">
              <a:solidFill>
                <a:schemeClr val="dk1"/>
              </a:solidFill>
              <a:latin typeface="Calibri"/>
              <a:ea typeface="Calibri"/>
              <a:cs typeface="Calibri"/>
              <a:sym typeface="Calibri"/>
            </a:rPr>
            <a:t> </a:t>
          </a:r>
          <a:r>
            <a:rPr lang="en-US" sz="1100" b="0" i="0">
              <a:solidFill>
                <a:schemeClr val="dk1"/>
              </a:solidFill>
              <a:latin typeface="Calibri"/>
              <a:ea typeface="Calibri"/>
              <a:cs typeface="Calibri"/>
              <a:sym typeface="Calibri"/>
            </a:rPr>
            <a:t>pricing</a:t>
          </a: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4. Pricing should be entered in </a:t>
          </a:r>
          <a:r>
            <a:rPr lang="en-US" sz="1100" b="1">
              <a:solidFill>
                <a:schemeClr val="dk1"/>
              </a:solidFill>
              <a:latin typeface="Calibri"/>
              <a:ea typeface="Calibri"/>
              <a:cs typeface="Calibri"/>
              <a:sym typeface="Calibri"/>
            </a:rPr>
            <a:t>$/kw-month </a:t>
          </a:r>
          <a:r>
            <a:rPr lang="en-US" sz="1100">
              <a:solidFill>
                <a:schemeClr val="dk1"/>
              </a:solidFill>
              <a:latin typeface="Calibri"/>
              <a:ea typeface="Calibri"/>
              <a:cs typeface="Calibri"/>
              <a:sym typeface="Calibri"/>
            </a:rPr>
            <a:t>but will be fixed throughout the contract term.</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5.The proposed contract  term length  for the RA  should be input. Reminder: Proposers are encouraged to submit 10-year terms, but shorter terms will be accepted. </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6. The “Flex Qualified RA” should include the subset of the total proposed capacity (entered in columns F and/or O) that has flex attributes and should NOT include capacity that is in addition to the total proposed amount. Flex Category details should be provided in the Proposal narrative.</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7. The “Flex Capacity Price Adjustment” is an optional price adjustment that can be used to reflect an increased price for the subset of capacity included in “Flext Qualified RA”.</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8. The “Guaranteed Priority Customer %” refers to the amount of the proposed RA Capacity that will be located on “Priority Customer” sites, as defined in the RFP. Minimum required percentages of RA capacity at Priority Customer sites vary  by LSE and will automatically update based on the Proposer’s LSE selection. If the percentage of capacity entered by the Proposer for the whole program is below the required amount, the percentage will appear in red and must be updated prior to submission. </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9</a:t>
          </a:r>
          <a:r>
            <a:rPr lang="en-US" sz="1100" b="0" i="0">
              <a:solidFill>
                <a:schemeClr val="dk1"/>
              </a:solidFill>
              <a:latin typeface="Calibri"/>
              <a:ea typeface="Calibri"/>
              <a:cs typeface="Calibri"/>
              <a:sym typeface="Calibri"/>
            </a:rPr>
            <a:t>. The </a:t>
          </a:r>
          <a:r>
            <a:rPr lang="en-US" sz="1100">
              <a:solidFill>
                <a:schemeClr val="dk1"/>
              </a:solidFill>
              <a:latin typeface="Calibri"/>
              <a:ea typeface="Calibri"/>
              <a:cs typeface="Calibri"/>
              <a:sym typeface="Calibri"/>
            </a:rPr>
            <a:t>“</a:t>
          </a:r>
          <a:r>
            <a:rPr lang="en-US" sz="1100" b="0" i="0">
              <a:solidFill>
                <a:schemeClr val="dk1"/>
              </a:solidFill>
              <a:latin typeface="Calibri"/>
              <a:ea typeface="Calibri"/>
              <a:cs typeface="Calibri"/>
              <a:sym typeface="Calibri"/>
            </a:rPr>
            <a:t>Priority Customer Contract Price Adjustment</a:t>
          </a:r>
          <a:r>
            <a:rPr lang="en-US" sz="1100">
              <a:solidFill>
                <a:schemeClr val="dk1"/>
              </a:solidFill>
              <a:latin typeface="Calibri"/>
              <a:ea typeface="Calibri"/>
              <a:cs typeface="Calibri"/>
              <a:sym typeface="Calibri"/>
            </a:rPr>
            <a:t>” is a p</a:t>
          </a:r>
          <a:r>
            <a:rPr lang="en-US" sz="1100" b="0" i="0">
              <a:solidFill>
                <a:schemeClr val="dk1"/>
              </a:solidFill>
              <a:latin typeface="Calibri"/>
              <a:ea typeface="Calibri"/>
              <a:cs typeface="Calibri"/>
              <a:sym typeface="Calibri"/>
            </a:rPr>
            <a:t>rice adjustment for capacity located </a:t>
          </a:r>
          <a:r>
            <a:rPr lang="en-US" sz="1100">
              <a:solidFill>
                <a:schemeClr val="dk1"/>
              </a:solidFill>
              <a:latin typeface="Calibri"/>
              <a:ea typeface="Calibri"/>
              <a:cs typeface="Calibri"/>
              <a:sym typeface="Calibri"/>
            </a:rPr>
            <a:t>on “Priority Customer Sites” -- </a:t>
          </a:r>
          <a:r>
            <a:rPr lang="en-US" sz="1100" b="0" i="0" u="none" strike="noStrike">
              <a:solidFill>
                <a:schemeClr val="dk1"/>
              </a:solidFill>
              <a:latin typeface="Calibri"/>
              <a:ea typeface="Calibri"/>
              <a:cs typeface="Calibri"/>
              <a:sym typeface="Calibri"/>
            </a:rPr>
            <a:t>DACs, Low-Income Communities and/or on CARE/FERA customer properties, and/or on multi-family housing over four (4) units</a:t>
          </a:r>
          <a:r>
            <a:rPr lang="en-US" sz="1100">
              <a:solidFill>
                <a:schemeClr val="dk1"/>
              </a:solidFill>
              <a:latin typeface="Calibri"/>
              <a:ea typeface="Calibri"/>
              <a:cs typeface="Calibri"/>
              <a:sym typeface="Calibri"/>
            </a:rPr>
            <a:t>. This adjustment </a:t>
          </a:r>
          <a:r>
            <a:rPr lang="en-US" sz="1100" b="0" i="0" u="none" strike="noStrike">
              <a:solidFill>
                <a:schemeClr val="dk1"/>
              </a:solidFill>
              <a:latin typeface="Calibri"/>
              <a:ea typeface="Calibri"/>
              <a:cs typeface="Calibri"/>
              <a:sym typeface="Calibri"/>
            </a:rPr>
            <a:t> are </a:t>
          </a:r>
          <a:r>
            <a:rPr lang="en-US" sz="1100" i="0" u="none" strike="noStrike">
              <a:solidFill>
                <a:schemeClr val="dk1"/>
              </a:solidFill>
              <a:latin typeface="Calibri"/>
              <a:ea typeface="Calibri"/>
              <a:cs typeface="Calibri"/>
              <a:sym typeface="Calibri"/>
            </a:rPr>
            <a:t>optional</a:t>
          </a:r>
          <a:r>
            <a:rPr lang="en-US" sz="1100" b="0" i="0" u="none" strike="noStrike">
              <a:solidFill>
                <a:schemeClr val="dk1"/>
              </a:solidFill>
              <a:latin typeface="Calibri"/>
              <a:ea typeface="Calibri"/>
              <a:cs typeface="Calibri"/>
              <a:sym typeface="Calibri"/>
            </a:rPr>
            <a:t> and can be expressed as a positive or negative price adjustment. </a:t>
          </a: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b="0"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0" u="none" strike="noStrike">
              <a:solidFill>
                <a:schemeClr val="dk1"/>
              </a:solidFill>
              <a:latin typeface="Calibri"/>
              <a:ea typeface="Calibri"/>
              <a:cs typeface="Calibri"/>
              <a:sym typeface="Calibri"/>
            </a:rPr>
            <a:t>Note: </a:t>
          </a:r>
          <a:r>
            <a:rPr lang="en-US" sz="1100" b="0" i="0" u="none" strike="noStrike">
              <a:solidFill>
                <a:schemeClr val="dk1"/>
              </a:solidFill>
              <a:latin typeface="Calibri"/>
              <a:ea typeface="Calibri"/>
              <a:cs typeface="Calibri"/>
              <a:sym typeface="Calibri"/>
            </a:rPr>
            <a:t>Pursuant to the definitions included in the Distributed Resource Adequacy Capacity RFP, the following site category definitions are used:</a:t>
          </a:r>
          <a:endParaRPr sz="1400"/>
        </a:p>
        <a:p>
          <a:pPr marL="0" lvl="0" indent="0" algn="l" rtl="0">
            <a:spcBef>
              <a:spcPts val="0"/>
            </a:spcBef>
            <a:spcAft>
              <a:spcPts val="0"/>
            </a:spcAft>
            <a:buSzPts val="1100"/>
            <a:buFont typeface="Arial"/>
            <a:buNone/>
          </a:pPr>
          <a:endParaRPr sz="1100" b="1"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0" u="none" strike="noStrike">
              <a:solidFill>
                <a:schemeClr val="dk1"/>
              </a:solidFill>
              <a:latin typeface="Calibri"/>
              <a:ea typeface="Calibri"/>
              <a:cs typeface="Calibri"/>
              <a:sym typeface="Calibri"/>
            </a:rPr>
            <a:t>Residential:</a:t>
          </a:r>
          <a:r>
            <a:rPr lang="en-US" sz="1100" b="0" i="0" u="none" strike="noStrike">
              <a:solidFill>
                <a:schemeClr val="dk1"/>
              </a:solidFill>
              <a:latin typeface="Calibri"/>
              <a:ea typeface="Calibri"/>
              <a:cs typeface="Calibri"/>
              <a:sym typeface="Calibri"/>
            </a:rPr>
            <a:t> </a:t>
          </a:r>
          <a:r>
            <a:rPr lang="en-US" sz="1100"/>
            <a:t>Refers to a category of customer site types consisting of residential single or multi-family dwellings four (4) units and below </a:t>
          </a:r>
          <a:endParaRPr sz="1400"/>
        </a:p>
        <a:p>
          <a:pPr marL="0" lvl="0" indent="0" algn="l" rtl="0">
            <a:spcBef>
              <a:spcPts val="0"/>
            </a:spcBef>
            <a:spcAft>
              <a:spcPts val="0"/>
            </a:spcAft>
            <a:buClr>
              <a:schemeClr val="dk1"/>
            </a:buClr>
            <a:buSzPts val="1100"/>
            <a:buFont typeface="Calibri"/>
            <a:buNone/>
          </a:pPr>
          <a:r>
            <a:rPr lang="en-US" sz="1100" b="1" i="0" u="none" strike="noStrike">
              <a:solidFill>
                <a:schemeClr val="dk1"/>
              </a:solidFill>
              <a:latin typeface="Calibri"/>
              <a:ea typeface="Calibri"/>
              <a:cs typeface="Calibri"/>
              <a:sym typeface="Calibri"/>
            </a:rPr>
            <a:t>Commercial</a:t>
          </a:r>
          <a:r>
            <a:rPr lang="en-US" sz="1100" b="0" i="0" u="none" strike="noStrike">
              <a:solidFill>
                <a:schemeClr val="dk1"/>
              </a:solidFill>
              <a:latin typeface="Calibri"/>
              <a:ea typeface="Calibri"/>
              <a:cs typeface="Calibri"/>
              <a:sym typeface="Calibri"/>
            </a:rPr>
            <a:t>: </a:t>
          </a:r>
          <a:r>
            <a:rPr lang="en-US" sz="1100"/>
            <a:t>Refers to a category of customer site types consisting of commercial sites and multi-family dwellings five (5) units and above </a:t>
          </a:r>
          <a:endParaRPr sz="1100" b="0" i="0" u="none" strike="noStrike">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19:J1000"/>
  <sheetViews>
    <sheetView showGridLines="0" topLeftCell="A3" zoomScale="125" zoomScaleNormal="125" workbookViewId="0"/>
  </sheetViews>
  <sheetFormatPr baseColWidth="10" defaultColWidth="14.5" defaultRowHeight="15.75" customHeight="1" x14ac:dyDescent="0.15"/>
  <cols>
    <col min="1" max="6" width="8.6640625" customWidth="1"/>
  </cols>
  <sheetData>
    <row r="19" spans="10:10" ht="13" x14ac:dyDescent="0.15">
      <c r="J19" s="2" t="s">
        <v>0</v>
      </c>
    </row>
    <row r="221" ht="13" x14ac:dyDescent="0.15"/>
    <row r="222" ht="13" x14ac:dyDescent="0.15"/>
    <row r="223" ht="13" x14ac:dyDescent="0.15"/>
    <row r="224" ht="13" x14ac:dyDescent="0.15"/>
    <row r="225" ht="13" x14ac:dyDescent="0.15"/>
    <row r="226" ht="13" x14ac:dyDescent="0.15"/>
    <row r="227" ht="13" x14ac:dyDescent="0.15"/>
    <row r="228" ht="13" x14ac:dyDescent="0.15"/>
    <row r="229" ht="13" x14ac:dyDescent="0.15"/>
    <row r="230" ht="13" x14ac:dyDescent="0.15"/>
    <row r="231" ht="13" x14ac:dyDescent="0.15"/>
    <row r="232" ht="13" x14ac:dyDescent="0.15"/>
    <row r="233" ht="13" x14ac:dyDescent="0.15"/>
    <row r="234" ht="13" x14ac:dyDescent="0.15"/>
    <row r="235" ht="13" x14ac:dyDescent="0.15"/>
    <row r="236" ht="13" x14ac:dyDescent="0.15"/>
    <row r="237" ht="13" x14ac:dyDescent="0.15"/>
    <row r="238" ht="13" x14ac:dyDescent="0.15"/>
    <row r="239" ht="13" x14ac:dyDescent="0.15"/>
    <row r="240" ht="13" x14ac:dyDescent="0.15"/>
    <row r="241" ht="13" x14ac:dyDescent="0.15"/>
    <row r="242" ht="13" x14ac:dyDescent="0.15"/>
    <row r="243" ht="13" x14ac:dyDescent="0.15"/>
    <row r="244" ht="13" x14ac:dyDescent="0.15"/>
    <row r="245" ht="13" x14ac:dyDescent="0.15"/>
    <row r="246" ht="13" x14ac:dyDescent="0.15"/>
    <row r="247" ht="13" x14ac:dyDescent="0.15"/>
    <row r="248" ht="13" x14ac:dyDescent="0.15"/>
    <row r="249" ht="13" x14ac:dyDescent="0.15"/>
    <row r="250" ht="13" x14ac:dyDescent="0.15"/>
    <row r="251" ht="13" x14ac:dyDescent="0.15"/>
    <row r="252" ht="13" x14ac:dyDescent="0.15"/>
    <row r="253" ht="13" x14ac:dyDescent="0.15"/>
    <row r="254" ht="13" x14ac:dyDescent="0.15"/>
    <row r="255" ht="13" x14ac:dyDescent="0.15"/>
    <row r="256" ht="13" x14ac:dyDescent="0.15"/>
    <row r="257" ht="13" x14ac:dyDescent="0.15"/>
    <row r="258" ht="13" x14ac:dyDescent="0.15"/>
    <row r="259" ht="13" x14ac:dyDescent="0.15"/>
    <row r="260" ht="13" x14ac:dyDescent="0.15"/>
    <row r="261" ht="13" x14ac:dyDescent="0.15"/>
    <row r="262" ht="13" x14ac:dyDescent="0.15"/>
    <row r="263" ht="13" x14ac:dyDescent="0.15"/>
    <row r="264" ht="13" x14ac:dyDescent="0.15"/>
    <row r="265" ht="13" x14ac:dyDescent="0.15"/>
    <row r="266" ht="13" x14ac:dyDescent="0.15"/>
    <row r="267" ht="13" x14ac:dyDescent="0.15"/>
    <row r="268" ht="13" x14ac:dyDescent="0.15"/>
    <row r="269" ht="13" x14ac:dyDescent="0.15"/>
    <row r="270" ht="13" x14ac:dyDescent="0.15"/>
    <row r="271" ht="13" x14ac:dyDescent="0.15"/>
    <row r="272" ht="13" x14ac:dyDescent="0.15"/>
    <row r="273" ht="13" x14ac:dyDescent="0.15"/>
    <row r="274" ht="13" x14ac:dyDescent="0.15"/>
    <row r="275" ht="13" x14ac:dyDescent="0.15"/>
    <row r="276" ht="13" x14ac:dyDescent="0.15"/>
    <row r="277" ht="13" x14ac:dyDescent="0.15"/>
    <row r="278" ht="13" x14ac:dyDescent="0.15"/>
    <row r="279" ht="13" x14ac:dyDescent="0.15"/>
    <row r="280" ht="13" x14ac:dyDescent="0.15"/>
    <row r="281" ht="13" x14ac:dyDescent="0.15"/>
    <row r="282" ht="13" x14ac:dyDescent="0.15"/>
    <row r="283" ht="13" x14ac:dyDescent="0.15"/>
    <row r="284" ht="13" x14ac:dyDescent="0.15"/>
    <row r="285" ht="13" x14ac:dyDescent="0.15"/>
    <row r="286" ht="13" x14ac:dyDescent="0.15"/>
    <row r="287" ht="13" x14ac:dyDescent="0.15"/>
    <row r="288" ht="13" x14ac:dyDescent="0.15"/>
    <row r="289" ht="13" x14ac:dyDescent="0.15"/>
    <row r="290" ht="13" x14ac:dyDescent="0.15"/>
    <row r="291" ht="13" x14ac:dyDescent="0.15"/>
    <row r="292" ht="13" x14ac:dyDescent="0.15"/>
    <row r="293" ht="13" x14ac:dyDescent="0.15"/>
    <row r="294" ht="13" x14ac:dyDescent="0.15"/>
    <row r="295" ht="13" x14ac:dyDescent="0.15"/>
    <row r="296" ht="13" x14ac:dyDescent="0.15"/>
    <row r="297" ht="13" x14ac:dyDescent="0.15"/>
    <row r="298" ht="13" x14ac:dyDescent="0.15"/>
    <row r="299" ht="13" x14ac:dyDescent="0.15"/>
    <row r="300" ht="13" x14ac:dyDescent="0.15"/>
    <row r="301" ht="13" x14ac:dyDescent="0.15"/>
    <row r="302" ht="13" x14ac:dyDescent="0.15"/>
    <row r="303" ht="13" x14ac:dyDescent="0.15"/>
    <row r="304" ht="13" x14ac:dyDescent="0.15"/>
    <row r="305" ht="13" x14ac:dyDescent="0.15"/>
    <row r="306" ht="13" x14ac:dyDescent="0.15"/>
    <row r="307" ht="13" x14ac:dyDescent="0.15"/>
    <row r="308" ht="13" x14ac:dyDescent="0.15"/>
    <row r="309" ht="13" x14ac:dyDescent="0.15"/>
    <row r="310" ht="13" x14ac:dyDescent="0.15"/>
    <row r="311" ht="13" x14ac:dyDescent="0.15"/>
    <row r="312" ht="13" x14ac:dyDescent="0.15"/>
    <row r="313" ht="13" x14ac:dyDescent="0.15"/>
    <row r="314" ht="13" x14ac:dyDescent="0.15"/>
    <row r="315" ht="13" x14ac:dyDescent="0.15"/>
    <row r="316" ht="13" x14ac:dyDescent="0.15"/>
    <row r="317" ht="13" x14ac:dyDescent="0.15"/>
    <row r="318" ht="13" x14ac:dyDescent="0.15"/>
    <row r="319" ht="13" x14ac:dyDescent="0.15"/>
    <row r="320" ht="13" x14ac:dyDescent="0.15"/>
    <row r="321" ht="13" x14ac:dyDescent="0.15"/>
    <row r="322" ht="13" x14ac:dyDescent="0.15"/>
    <row r="323" ht="13" x14ac:dyDescent="0.15"/>
    <row r="324" ht="13" x14ac:dyDescent="0.15"/>
    <row r="325" ht="13" x14ac:dyDescent="0.15"/>
    <row r="326" ht="13" x14ac:dyDescent="0.15"/>
    <row r="327" ht="13" x14ac:dyDescent="0.15"/>
    <row r="328" ht="13" x14ac:dyDescent="0.15"/>
    <row r="329" ht="13" x14ac:dyDescent="0.15"/>
    <row r="330" ht="13" x14ac:dyDescent="0.15"/>
    <row r="331" ht="13" x14ac:dyDescent="0.15"/>
    <row r="332" ht="13" x14ac:dyDescent="0.15"/>
    <row r="333" ht="13" x14ac:dyDescent="0.15"/>
    <row r="334" ht="13" x14ac:dyDescent="0.15"/>
    <row r="335" ht="13" x14ac:dyDescent="0.15"/>
    <row r="336" ht="13" x14ac:dyDescent="0.15"/>
    <row r="337" ht="13" x14ac:dyDescent="0.15"/>
    <row r="338" ht="13" x14ac:dyDescent="0.15"/>
    <row r="339" ht="13" x14ac:dyDescent="0.15"/>
    <row r="340" ht="13" x14ac:dyDescent="0.15"/>
    <row r="341" ht="13" x14ac:dyDescent="0.15"/>
    <row r="342" ht="13" x14ac:dyDescent="0.15"/>
    <row r="343" ht="13" x14ac:dyDescent="0.15"/>
    <row r="344" ht="13" x14ac:dyDescent="0.15"/>
    <row r="345" ht="13" x14ac:dyDescent="0.15"/>
    <row r="346" ht="13" x14ac:dyDescent="0.15"/>
    <row r="347" ht="13" x14ac:dyDescent="0.15"/>
    <row r="348" ht="13" x14ac:dyDescent="0.15"/>
    <row r="349" ht="13" x14ac:dyDescent="0.15"/>
    <row r="350" ht="13" x14ac:dyDescent="0.15"/>
    <row r="351" ht="13" x14ac:dyDescent="0.15"/>
    <row r="352" ht="13" x14ac:dyDescent="0.15"/>
    <row r="353" ht="13" x14ac:dyDescent="0.15"/>
    <row r="354" ht="13" x14ac:dyDescent="0.15"/>
    <row r="355" ht="13" x14ac:dyDescent="0.15"/>
    <row r="356" ht="13" x14ac:dyDescent="0.15"/>
    <row r="357" ht="13" x14ac:dyDescent="0.15"/>
    <row r="358" ht="13" x14ac:dyDescent="0.15"/>
    <row r="359" ht="13" x14ac:dyDescent="0.15"/>
    <row r="360" ht="13" x14ac:dyDescent="0.15"/>
    <row r="361" ht="13" x14ac:dyDescent="0.15"/>
    <row r="362" ht="13" x14ac:dyDescent="0.15"/>
    <row r="363" ht="13" x14ac:dyDescent="0.15"/>
    <row r="364" ht="13" x14ac:dyDescent="0.15"/>
    <row r="365" ht="13" x14ac:dyDescent="0.15"/>
    <row r="366" ht="13" x14ac:dyDescent="0.15"/>
    <row r="367" ht="13" x14ac:dyDescent="0.15"/>
    <row r="368" ht="13" x14ac:dyDescent="0.15"/>
    <row r="369" ht="13" x14ac:dyDescent="0.15"/>
    <row r="370" ht="13" x14ac:dyDescent="0.15"/>
    <row r="371" ht="13" x14ac:dyDescent="0.15"/>
    <row r="372" ht="13" x14ac:dyDescent="0.15"/>
    <row r="373" ht="13" x14ac:dyDescent="0.15"/>
    <row r="374" ht="13" x14ac:dyDescent="0.15"/>
    <row r="375" ht="13" x14ac:dyDescent="0.15"/>
    <row r="376" ht="13" x14ac:dyDescent="0.15"/>
    <row r="377" ht="13" x14ac:dyDescent="0.15"/>
    <row r="378" ht="13" x14ac:dyDescent="0.15"/>
    <row r="379" ht="13" x14ac:dyDescent="0.15"/>
    <row r="380" ht="13" x14ac:dyDescent="0.15"/>
    <row r="381" ht="13" x14ac:dyDescent="0.15"/>
    <row r="382" ht="13" x14ac:dyDescent="0.15"/>
    <row r="383" ht="13" x14ac:dyDescent="0.15"/>
    <row r="384" ht="13" x14ac:dyDescent="0.15"/>
    <row r="385" ht="13" x14ac:dyDescent="0.15"/>
    <row r="386" ht="13" x14ac:dyDescent="0.15"/>
    <row r="387" ht="13" x14ac:dyDescent="0.15"/>
    <row r="388" ht="13" x14ac:dyDescent="0.15"/>
    <row r="389" ht="13" x14ac:dyDescent="0.15"/>
    <row r="390" ht="13" x14ac:dyDescent="0.15"/>
    <row r="391" ht="13" x14ac:dyDescent="0.15"/>
    <row r="392" ht="13" x14ac:dyDescent="0.15"/>
    <row r="393" ht="13" x14ac:dyDescent="0.15"/>
    <row r="394" ht="13" x14ac:dyDescent="0.15"/>
    <row r="395" ht="13" x14ac:dyDescent="0.15"/>
    <row r="396" ht="13" x14ac:dyDescent="0.15"/>
    <row r="397" ht="13" x14ac:dyDescent="0.15"/>
    <row r="398" ht="13" x14ac:dyDescent="0.15"/>
    <row r="399" ht="13" x14ac:dyDescent="0.15"/>
    <row r="400" ht="13" x14ac:dyDescent="0.15"/>
    <row r="401" ht="13" x14ac:dyDescent="0.15"/>
    <row r="402" ht="13" x14ac:dyDescent="0.15"/>
    <row r="403" ht="13" x14ac:dyDescent="0.15"/>
    <row r="404" ht="13" x14ac:dyDescent="0.15"/>
    <row r="405" ht="13" x14ac:dyDescent="0.15"/>
    <row r="406" ht="13" x14ac:dyDescent="0.15"/>
    <row r="407" ht="13" x14ac:dyDescent="0.15"/>
    <row r="408" ht="13" x14ac:dyDescent="0.15"/>
    <row r="409" ht="13" x14ac:dyDescent="0.15"/>
    <row r="410" ht="13" x14ac:dyDescent="0.15"/>
    <row r="411" ht="13" x14ac:dyDescent="0.15"/>
    <row r="412" ht="13" x14ac:dyDescent="0.15"/>
    <row r="413" ht="13" x14ac:dyDescent="0.15"/>
    <row r="414" ht="13" x14ac:dyDescent="0.15"/>
    <row r="415" ht="13" x14ac:dyDescent="0.15"/>
    <row r="416" ht="13" x14ac:dyDescent="0.15"/>
    <row r="417" ht="13" x14ac:dyDescent="0.15"/>
    <row r="418" ht="13" x14ac:dyDescent="0.15"/>
    <row r="419" ht="13" x14ac:dyDescent="0.15"/>
    <row r="420" ht="13" x14ac:dyDescent="0.15"/>
    <row r="421" ht="13" x14ac:dyDescent="0.15"/>
    <row r="422" ht="13" x14ac:dyDescent="0.15"/>
    <row r="423" ht="13" x14ac:dyDescent="0.15"/>
    <row r="424" ht="13" x14ac:dyDescent="0.15"/>
    <row r="425" ht="13" x14ac:dyDescent="0.15"/>
    <row r="426" ht="13" x14ac:dyDescent="0.15"/>
    <row r="427" ht="13" x14ac:dyDescent="0.15"/>
    <row r="428" ht="13" x14ac:dyDescent="0.15"/>
    <row r="429" ht="13" x14ac:dyDescent="0.15"/>
    <row r="430" ht="13" x14ac:dyDescent="0.15"/>
    <row r="431" ht="13" x14ac:dyDescent="0.15"/>
    <row r="432" ht="13" x14ac:dyDescent="0.15"/>
    <row r="433" ht="13" x14ac:dyDescent="0.15"/>
    <row r="434" ht="13" x14ac:dyDescent="0.15"/>
    <row r="435" ht="13" x14ac:dyDescent="0.15"/>
    <row r="436" ht="13" x14ac:dyDescent="0.15"/>
    <row r="437" ht="13" x14ac:dyDescent="0.15"/>
    <row r="438" ht="13" x14ac:dyDescent="0.15"/>
    <row r="439" ht="13" x14ac:dyDescent="0.15"/>
    <row r="440" ht="13" x14ac:dyDescent="0.15"/>
    <row r="441" ht="13" x14ac:dyDescent="0.15"/>
    <row r="442" ht="13" x14ac:dyDescent="0.15"/>
    <row r="443" ht="13" x14ac:dyDescent="0.15"/>
    <row r="444" ht="13" x14ac:dyDescent="0.15"/>
    <row r="445" ht="13" x14ac:dyDescent="0.15"/>
    <row r="446" ht="13" x14ac:dyDescent="0.15"/>
    <row r="447" ht="13" x14ac:dyDescent="0.15"/>
    <row r="448" ht="13" x14ac:dyDescent="0.15"/>
    <row r="449" ht="13" x14ac:dyDescent="0.15"/>
    <row r="450" ht="13" x14ac:dyDescent="0.15"/>
    <row r="451" ht="13" x14ac:dyDescent="0.15"/>
    <row r="452" ht="13" x14ac:dyDescent="0.15"/>
    <row r="453" ht="13" x14ac:dyDescent="0.15"/>
    <row r="454" ht="13" x14ac:dyDescent="0.15"/>
    <row r="455" ht="13" x14ac:dyDescent="0.15"/>
    <row r="456" ht="13" x14ac:dyDescent="0.15"/>
    <row r="457" ht="13" x14ac:dyDescent="0.15"/>
    <row r="458" ht="13" x14ac:dyDescent="0.15"/>
    <row r="459" ht="13" x14ac:dyDescent="0.15"/>
    <row r="460" ht="13" x14ac:dyDescent="0.15"/>
    <row r="461" ht="13" x14ac:dyDescent="0.15"/>
    <row r="462" ht="13" x14ac:dyDescent="0.15"/>
    <row r="463" ht="13" x14ac:dyDescent="0.15"/>
    <row r="464" ht="13" x14ac:dyDescent="0.15"/>
    <row r="465" ht="13" x14ac:dyDescent="0.15"/>
    <row r="466" ht="13" x14ac:dyDescent="0.15"/>
    <row r="467" ht="13" x14ac:dyDescent="0.15"/>
    <row r="468" ht="13" x14ac:dyDescent="0.15"/>
    <row r="469" ht="13" x14ac:dyDescent="0.15"/>
    <row r="470" ht="13" x14ac:dyDescent="0.15"/>
    <row r="471" ht="13" x14ac:dyDescent="0.15"/>
    <row r="472" ht="13" x14ac:dyDescent="0.15"/>
    <row r="473" ht="13" x14ac:dyDescent="0.15"/>
    <row r="474" ht="13" x14ac:dyDescent="0.15"/>
    <row r="475" ht="13" x14ac:dyDescent="0.15"/>
    <row r="476" ht="13" x14ac:dyDescent="0.15"/>
    <row r="477" ht="13" x14ac:dyDescent="0.15"/>
    <row r="478" ht="13" x14ac:dyDescent="0.15"/>
    <row r="479" ht="13" x14ac:dyDescent="0.15"/>
    <row r="480" ht="13" x14ac:dyDescent="0.15"/>
    <row r="481" ht="13" x14ac:dyDescent="0.15"/>
    <row r="482" ht="13" x14ac:dyDescent="0.15"/>
    <row r="483" ht="13" x14ac:dyDescent="0.15"/>
    <row r="484" ht="13" x14ac:dyDescent="0.15"/>
    <row r="485" ht="13" x14ac:dyDescent="0.15"/>
    <row r="486" ht="13" x14ac:dyDescent="0.15"/>
    <row r="487" ht="13" x14ac:dyDescent="0.15"/>
    <row r="488" ht="13" x14ac:dyDescent="0.15"/>
    <row r="489" ht="13" x14ac:dyDescent="0.15"/>
    <row r="490" ht="13" x14ac:dyDescent="0.15"/>
    <row r="491" ht="13" x14ac:dyDescent="0.15"/>
    <row r="492" ht="13" x14ac:dyDescent="0.15"/>
    <row r="493" ht="13" x14ac:dyDescent="0.15"/>
    <row r="494" ht="13" x14ac:dyDescent="0.15"/>
    <row r="495" ht="13" x14ac:dyDescent="0.15"/>
    <row r="496" ht="13" x14ac:dyDescent="0.15"/>
    <row r="497" ht="13" x14ac:dyDescent="0.15"/>
    <row r="498" ht="13" x14ac:dyDescent="0.15"/>
    <row r="499" ht="13" x14ac:dyDescent="0.15"/>
    <row r="500" ht="13" x14ac:dyDescent="0.15"/>
    <row r="501" ht="13" x14ac:dyDescent="0.15"/>
    <row r="502" ht="13" x14ac:dyDescent="0.15"/>
    <row r="503" ht="13" x14ac:dyDescent="0.15"/>
    <row r="504" ht="13" x14ac:dyDescent="0.15"/>
    <row r="505" ht="13" x14ac:dyDescent="0.15"/>
    <row r="506" ht="13" x14ac:dyDescent="0.15"/>
    <row r="507" ht="13" x14ac:dyDescent="0.15"/>
    <row r="508" ht="13" x14ac:dyDescent="0.15"/>
    <row r="509" ht="13" x14ac:dyDescent="0.15"/>
    <row r="510" ht="13" x14ac:dyDescent="0.15"/>
    <row r="511" ht="13" x14ac:dyDescent="0.15"/>
    <row r="512" ht="13" x14ac:dyDescent="0.15"/>
    <row r="513" ht="13" x14ac:dyDescent="0.15"/>
    <row r="514" ht="13" x14ac:dyDescent="0.15"/>
    <row r="515" ht="13" x14ac:dyDescent="0.15"/>
    <row r="516" ht="13" x14ac:dyDescent="0.15"/>
    <row r="517" ht="13" x14ac:dyDescent="0.15"/>
    <row r="518" ht="13" x14ac:dyDescent="0.15"/>
    <row r="519" ht="13" x14ac:dyDescent="0.15"/>
    <row r="520" ht="13" x14ac:dyDescent="0.15"/>
    <row r="521" ht="13" x14ac:dyDescent="0.15"/>
    <row r="522" ht="13" x14ac:dyDescent="0.15"/>
    <row r="523" ht="13" x14ac:dyDescent="0.15"/>
    <row r="524" ht="13" x14ac:dyDescent="0.15"/>
    <row r="525" ht="13" x14ac:dyDescent="0.15"/>
    <row r="526" ht="13" x14ac:dyDescent="0.15"/>
    <row r="527" ht="13" x14ac:dyDescent="0.15"/>
    <row r="528" ht="13" x14ac:dyDescent="0.15"/>
    <row r="529" ht="13" x14ac:dyDescent="0.15"/>
    <row r="530" ht="13" x14ac:dyDescent="0.15"/>
    <row r="531" ht="13" x14ac:dyDescent="0.15"/>
    <row r="532" ht="13" x14ac:dyDescent="0.15"/>
    <row r="533" ht="13" x14ac:dyDescent="0.15"/>
    <row r="534" ht="13" x14ac:dyDescent="0.15"/>
    <row r="535" ht="13" x14ac:dyDescent="0.15"/>
    <row r="536" ht="13" x14ac:dyDescent="0.15"/>
    <row r="537" ht="13" x14ac:dyDescent="0.15"/>
    <row r="538" ht="13" x14ac:dyDescent="0.15"/>
    <row r="539" ht="13" x14ac:dyDescent="0.15"/>
    <row r="540" ht="13" x14ac:dyDescent="0.15"/>
    <row r="541" ht="13" x14ac:dyDescent="0.15"/>
    <row r="542" ht="13" x14ac:dyDescent="0.15"/>
    <row r="543" ht="13" x14ac:dyDescent="0.15"/>
    <row r="544" ht="13" x14ac:dyDescent="0.15"/>
    <row r="545" ht="13" x14ac:dyDescent="0.15"/>
    <row r="546" ht="13" x14ac:dyDescent="0.15"/>
    <row r="547" ht="13" x14ac:dyDescent="0.15"/>
    <row r="548" ht="13" x14ac:dyDescent="0.15"/>
    <row r="549" ht="13" x14ac:dyDescent="0.15"/>
    <row r="550" ht="13" x14ac:dyDescent="0.15"/>
    <row r="551" ht="13" x14ac:dyDescent="0.15"/>
    <row r="552" ht="13" x14ac:dyDescent="0.15"/>
    <row r="553" ht="13" x14ac:dyDescent="0.15"/>
    <row r="554" ht="13" x14ac:dyDescent="0.15"/>
    <row r="555" ht="13" x14ac:dyDescent="0.15"/>
    <row r="556" ht="13" x14ac:dyDescent="0.15"/>
    <row r="557" ht="13" x14ac:dyDescent="0.15"/>
    <row r="558" ht="13" x14ac:dyDescent="0.15"/>
    <row r="559" ht="13" x14ac:dyDescent="0.15"/>
    <row r="560" ht="13" x14ac:dyDescent="0.15"/>
    <row r="561" ht="13" x14ac:dyDescent="0.15"/>
    <row r="562" ht="13" x14ac:dyDescent="0.15"/>
    <row r="563" ht="13" x14ac:dyDescent="0.15"/>
    <row r="564" ht="13" x14ac:dyDescent="0.15"/>
    <row r="565" ht="13" x14ac:dyDescent="0.15"/>
    <row r="566" ht="13" x14ac:dyDescent="0.15"/>
    <row r="567" ht="13" x14ac:dyDescent="0.15"/>
    <row r="568" ht="13" x14ac:dyDescent="0.15"/>
    <row r="569" ht="13" x14ac:dyDescent="0.15"/>
    <row r="570" ht="13" x14ac:dyDescent="0.15"/>
    <row r="571" ht="13" x14ac:dyDescent="0.15"/>
    <row r="572" ht="13" x14ac:dyDescent="0.15"/>
    <row r="573" ht="13" x14ac:dyDescent="0.15"/>
    <row r="574" ht="13" x14ac:dyDescent="0.15"/>
    <row r="575" ht="13" x14ac:dyDescent="0.15"/>
    <row r="576" ht="13" x14ac:dyDescent="0.15"/>
    <row r="577" ht="13" x14ac:dyDescent="0.15"/>
    <row r="578" ht="13" x14ac:dyDescent="0.15"/>
    <row r="579" ht="13" x14ac:dyDescent="0.15"/>
    <row r="580" ht="13" x14ac:dyDescent="0.15"/>
    <row r="581" ht="13" x14ac:dyDescent="0.15"/>
    <row r="582" ht="13" x14ac:dyDescent="0.15"/>
    <row r="583" ht="13" x14ac:dyDescent="0.15"/>
    <row r="584" ht="13" x14ac:dyDescent="0.15"/>
    <row r="585" ht="13" x14ac:dyDescent="0.15"/>
    <row r="586" ht="13" x14ac:dyDescent="0.15"/>
    <row r="587" ht="13" x14ac:dyDescent="0.15"/>
    <row r="588" ht="13" x14ac:dyDescent="0.15"/>
    <row r="589" ht="13" x14ac:dyDescent="0.15"/>
    <row r="590" ht="13" x14ac:dyDescent="0.15"/>
    <row r="591" ht="13" x14ac:dyDescent="0.15"/>
    <row r="592" ht="13" x14ac:dyDescent="0.15"/>
    <row r="593" ht="13" x14ac:dyDescent="0.15"/>
    <row r="594" ht="13" x14ac:dyDescent="0.15"/>
    <row r="595" ht="13" x14ac:dyDescent="0.15"/>
    <row r="596" ht="13" x14ac:dyDescent="0.15"/>
    <row r="597" ht="13" x14ac:dyDescent="0.15"/>
    <row r="598" ht="13" x14ac:dyDescent="0.15"/>
    <row r="599" ht="13" x14ac:dyDescent="0.15"/>
    <row r="600" ht="13" x14ac:dyDescent="0.15"/>
    <row r="601" ht="13" x14ac:dyDescent="0.15"/>
    <row r="602" ht="13" x14ac:dyDescent="0.15"/>
    <row r="603" ht="13" x14ac:dyDescent="0.15"/>
    <row r="604" ht="13" x14ac:dyDescent="0.15"/>
    <row r="605" ht="13" x14ac:dyDescent="0.15"/>
    <row r="606" ht="13" x14ac:dyDescent="0.15"/>
    <row r="607" ht="13" x14ac:dyDescent="0.15"/>
    <row r="608" ht="13" x14ac:dyDescent="0.15"/>
    <row r="609" ht="13" x14ac:dyDescent="0.15"/>
    <row r="610" ht="13" x14ac:dyDescent="0.15"/>
    <row r="611" ht="13" x14ac:dyDescent="0.15"/>
    <row r="612" ht="13" x14ac:dyDescent="0.15"/>
    <row r="613" ht="13" x14ac:dyDescent="0.15"/>
    <row r="614" ht="13" x14ac:dyDescent="0.15"/>
    <row r="615" ht="13" x14ac:dyDescent="0.15"/>
    <row r="616" ht="13" x14ac:dyDescent="0.15"/>
    <row r="617" ht="13" x14ac:dyDescent="0.15"/>
    <row r="618" ht="13" x14ac:dyDescent="0.15"/>
    <row r="619" ht="13" x14ac:dyDescent="0.15"/>
    <row r="620" ht="13" x14ac:dyDescent="0.15"/>
    <row r="621" ht="13" x14ac:dyDescent="0.15"/>
    <row r="622" ht="13" x14ac:dyDescent="0.15"/>
    <row r="623" ht="13" x14ac:dyDescent="0.15"/>
    <row r="624" ht="13" x14ac:dyDescent="0.15"/>
    <row r="625" ht="13" x14ac:dyDescent="0.15"/>
    <row r="626" ht="13" x14ac:dyDescent="0.15"/>
    <row r="627" ht="13" x14ac:dyDescent="0.15"/>
    <row r="628" ht="13" x14ac:dyDescent="0.15"/>
    <row r="629" ht="13" x14ac:dyDescent="0.15"/>
    <row r="630" ht="13" x14ac:dyDescent="0.15"/>
    <row r="631" ht="13" x14ac:dyDescent="0.15"/>
    <row r="632" ht="13" x14ac:dyDescent="0.15"/>
    <row r="633" ht="13" x14ac:dyDescent="0.15"/>
    <row r="634" ht="13" x14ac:dyDescent="0.15"/>
    <row r="635" ht="13" x14ac:dyDescent="0.15"/>
    <row r="636" ht="13" x14ac:dyDescent="0.15"/>
    <row r="637" ht="13" x14ac:dyDescent="0.15"/>
    <row r="638" ht="13" x14ac:dyDescent="0.15"/>
    <row r="639" ht="13" x14ac:dyDescent="0.15"/>
    <row r="640" ht="13" x14ac:dyDescent="0.15"/>
    <row r="641" ht="13" x14ac:dyDescent="0.15"/>
    <row r="642" ht="13" x14ac:dyDescent="0.15"/>
    <row r="643" ht="13" x14ac:dyDescent="0.15"/>
    <row r="644" ht="13" x14ac:dyDescent="0.15"/>
    <row r="645" ht="13" x14ac:dyDescent="0.15"/>
    <row r="646" ht="13" x14ac:dyDescent="0.15"/>
    <row r="647" ht="13" x14ac:dyDescent="0.15"/>
    <row r="648" ht="13" x14ac:dyDescent="0.15"/>
    <row r="649" ht="13" x14ac:dyDescent="0.15"/>
    <row r="650" ht="13" x14ac:dyDescent="0.15"/>
    <row r="651" ht="13" x14ac:dyDescent="0.15"/>
    <row r="652" ht="13" x14ac:dyDescent="0.15"/>
    <row r="653" ht="13" x14ac:dyDescent="0.15"/>
    <row r="654" ht="13" x14ac:dyDescent="0.15"/>
    <row r="655" ht="13" x14ac:dyDescent="0.15"/>
    <row r="656" ht="13" x14ac:dyDescent="0.15"/>
    <row r="657" ht="13" x14ac:dyDescent="0.15"/>
    <row r="658" ht="13" x14ac:dyDescent="0.15"/>
    <row r="659" ht="13" x14ac:dyDescent="0.15"/>
    <row r="660" ht="13" x14ac:dyDescent="0.15"/>
    <row r="661" ht="13" x14ac:dyDescent="0.15"/>
    <row r="662" ht="13" x14ac:dyDescent="0.15"/>
    <row r="663" ht="13" x14ac:dyDescent="0.15"/>
    <row r="664" ht="13" x14ac:dyDescent="0.15"/>
    <row r="665" ht="13" x14ac:dyDescent="0.15"/>
    <row r="666" ht="13" x14ac:dyDescent="0.15"/>
    <row r="667" ht="13" x14ac:dyDescent="0.15"/>
    <row r="668" ht="13" x14ac:dyDescent="0.15"/>
    <row r="669" ht="13" x14ac:dyDescent="0.15"/>
    <row r="670" ht="13" x14ac:dyDescent="0.15"/>
    <row r="671" ht="13" x14ac:dyDescent="0.15"/>
    <row r="672" ht="13" x14ac:dyDescent="0.15"/>
    <row r="673" ht="13" x14ac:dyDescent="0.15"/>
    <row r="674" ht="13" x14ac:dyDescent="0.15"/>
    <row r="675" ht="13" x14ac:dyDescent="0.15"/>
    <row r="676" ht="13" x14ac:dyDescent="0.15"/>
    <row r="677" ht="13" x14ac:dyDescent="0.15"/>
    <row r="678" ht="13" x14ac:dyDescent="0.15"/>
    <row r="679" ht="13" x14ac:dyDescent="0.15"/>
    <row r="680" ht="13" x14ac:dyDescent="0.15"/>
    <row r="681" ht="13" x14ac:dyDescent="0.15"/>
    <row r="682" ht="13" x14ac:dyDescent="0.15"/>
    <row r="683" ht="13" x14ac:dyDescent="0.15"/>
    <row r="684" ht="13" x14ac:dyDescent="0.15"/>
    <row r="685" ht="13" x14ac:dyDescent="0.15"/>
    <row r="686" ht="13" x14ac:dyDescent="0.15"/>
    <row r="687" ht="13" x14ac:dyDescent="0.15"/>
    <row r="688" ht="13" x14ac:dyDescent="0.15"/>
    <row r="689" ht="13" x14ac:dyDescent="0.15"/>
    <row r="690" ht="13" x14ac:dyDescent="0.15"/>
    <row r="691" ht="13" x14ac:dyDescent="0.15"/>
    <row r="692" ht="13" x14ac:dyDescent="0.15"/>
    <row r="693" ht="13" x14ac:dyDescent="0.15"/>
    <row r="694" ht="13" x14ac:dyDescent="0.15"/>
    <row r="695" ht="13" x14ac:dyDescent="0.15"/>
    <row r="696" ht="13" x14ac:dyDescent="0.15"/>
    <row r="697" ht="13" x14ac:dyDescent="0.15"/>
    <row r="698" ht="13" x14ac:dyDescent="0.15"/>
    <row r="699" ht="13" x14ac:dyDescent="0.15"/>
    <row r="700" ht="13" x14ac:dyDescent="0.15"/>
    <row r="701" ht="13" x14ac:dyDescent="0.15"/>
    <row r="702" ht="13" x14ac:dyDescent="0.15"/>
    <row r="703" ht="13" x14ac:dyDescent="0.15"/>
    <row r="704" ht="13" x14ac:dyDescent="0.15"/>
    <row r="705" ht="13" x14ac:dyDescent="0.15"/>
    <row r="706" ht="13" x14ac:dyDescent="0.15"/>
    <row r="707" ht="13" x14ac:dyDescent="0.15"/>
    <row r="708" ht="13" x14ac:dyDescent="0.15"/>
    <row r="709" ht="13" x14ac:dyDescent="0.15"/>
    <row r="710" ht="13" x14ac:dyDescent="0.15"/>
    <row r="711" ht="13" x14ac:dyDescent="0.15"/>
    <row r="712" ht="13" x14ac:dyDescent="0.15"/>
    <row r="713" ht="13" x14ac:dyDescent="0.15"/>
    <row r="714" ht="13" x14ac:dyDescent="0.15"/>
    <row r="715" ht="13" x14ac:dyDescent="0.15"/>
    <row r="716" ht="13" x14ac:dyDescent="0.15"/>
    <row r="717" ht="13" x14ac:dyDescent="0.15"/>
    <row r="718" ht="13" x14ac:dyDescent="0.15"/>
    <row r="719" ht="13" x14ac:dyDescent="0.15"/>
    <row r="720" ht="13" x14ac:dyDescent="0.15"/>
    <row r="721" ht="13" x14ac:dyDescent="0.15"/>
    <row r="722" ht="13" x14ac:dyDescent="0.15"/>
    <row r="723" ht="13" x14ac:dyDescent="0.15"/>
    <row r="724" ht="13" x14ac:dyDescent="0.15"/>
    <row r="725" ht="13" x14ac:dyDescent="0.15"/>
    <row r="726" ht="13" x14ac:dyDescent="0.15"/>
    <row r="727" ht="13" x14ac:dyDescent="0.15"/>
    <row r="728" ht="13" x14ac:dyDescent="0.15"/>
    <row r="729" ht="13" x14ac:dyDescent="0.15"/>
    <row r="730" ht="13" x14ac:dyDescent="0.15"/>
    <row r="731" ht="13" x14ac:dyDescent="0.15"/>
    <row r="732" ht="13" x14ac:dyDescent="0.15"/>
    <row r="733" ht="13" x14ac:dyDescent="0.15"/>
    <row r="734" ht="13" x14ac:dyDescent="0.15"/>
    <row r="735" ht="13" x14ac:dyDescent="0.15"/>
    <row r="736" ht="13" x14ac:dyDescent="0.15"/>
    <row r="737" ht="13" x14ac:dyDescent="0.15"/>
    <row r="738" ht="13" x14ac:dyDescent="0.15"/>
    <row r="739" ht="13" x14ac:dyDescent="0.15"/>
    <row r="740" ht="13" x14ac:dyDescent="0.15"/>
    <row r="741" ht="13" x14ac:dyDescent="0.15"/>
    <row r="742" ht="13" x14ac:dyDescent="0.15"/>
    <row r="743" ht="13" x14ac:dyDescent="0.15"/>
    <row r="744" ht="13" x14ac:dyDescent="0.15"/>
    <row r="745" ht="13" x14ac:dyDescent="0.15"/>
    <row r="746" ht="13" x14ac:dyDescent="0.15"/>
    <row r="747" ht="13" x14ac:dyDescent="0.15"/>
    <row r="748" ht="13" x14ac:dyDescent="0.15"/>
    <row r="749" ht="13" x14ac:dyDescent="0.15"/>
    <row r="750" ht="13" x14ac:dyDescent="0.15"/>
    <row r="751" ht="13" x14ac:dyDescent="0.15"/>
    <row r="752" ht="13" x14ac:dyDescent="0.15"/>
    <row r="753" ht="13" x14ac:dyDescent="0.15"/>
    <row r="754" ht="13" x14ac:dyDescent="0.15"/>
    <row r="755" ht="13" x14ac:dyDescent="0.15"/>
    <row r="756" ht="13" x14ac:dyDescent="0.15"/>
    <row r="757" ht="13" x14ac:dyDescent="0.15"/>
    <row r="758" ht="13" x14ac:dyDescent="0.15"/>
    <row r="759" ht="13" x14ac:dyDescent="0.15"/>
    <row r="760" ht="13" x14ac:dyDescent="0.15"/>
    <row r="761" ht="13" x14ac:dyDescent="0.15"/>
    <row r="762" ht="13" x14ac:dyDescent="0.15"/>
    <row r="763" ht="13" x14ac:dyDescent="0.15"/>
    <row r="764" ht="13" x14ac:dyDescent="0.15"/>
    <row r="765" ht="13" x14ac:dyDescent="0.15"/>
    <row r="766" ht="13" x14ac:dyDescent="0.15"/>
    <row r="767" ht="13" x14ac:dyDescent="0.15"/>
    <row r="768" ht="13" x14ac:dyDescent="0.15"/>
    <row r="769" ht="13" x14ac:dyDescent="0.15"/>
    <row r="770" ht="13" x14ac:dyDescent="0.15"/>
    <row r="771" ht="13" x14ac:dyDescent="0.15"/>
    <row r="772" ht="13" x14ac:dyDescent="0.15"/>
    <row r="773" ht="13" x14ac:dyDescent="0.15"/>
    <row r="774" ht="13" x14ac:dyDescent="0.15"/>
    <row r="775" ht="13" x14ac:dyDescent="0.15"/>
    <row r="776" ht="13" x14ac:dyDescent="0.15"/>
    <row r="777" ht="13" x14ac:dyDescent="0.15"/>
    <row r="778" ht="13" x14ac:dyDescent="0.15"/>
    <row r="779" ht="13" x14ac:dyDescent="0.15"/>
    <row r="780" ht="13" x14ac:dyDescent="0.15"/>
    <row r="781" ht="13" x14ac:dyDescent="0.15"/>
    <row r="782" ht="13" x14ac:dyDescent="0.15"/>
    <row r="783" ht="13" x14ac:dyDescent="0.15"/>
    <row r="784" ht="13" x14ac:dyDescent="0.15"/>
    <row r="785" ht="13" x14ac:dyDescent="0.15"/>
    <row r="786" ht="13" x14ac:dyDescent="0.15"/>
    <row r="787" ht="13" x14ac:dyDescent="0.15"/>
    <row r="788" ht="13" x14ac:dyDescent="0.15"/>
    <row r="789" ht="13" x14ac:dyDescent="0.15"/>
    <row r="790" ht="13" x14ac:dyDescent="0.15"/>
    <row r="791" ht="13" x14ac:dyDescent="0.15"/>
    <row r="792" ht="13" x14ac:dyDescent="0.15"/>
    <row r="793" ht="13" x14ac:dyDescent="0.15"/>
    <row r="794" ht="13" x14ac:dyDescent="0.15"/>
    <row r="795" ht="13" x14ac:dyDescent="0.15"/>
    <row r="796" ht="13" x14ac:dyDescent="0.15"/>
    <row r="797" ht="13" x14ac:dyDescent="0.15"/>
    <row r="798" ht="13" x14ac:dyDescent="0.15"/>
    <row r="799" ht="13" x14ac:dyDescent="0.15"/>
    <row r="800" ht="13" x14ac:dyDescent="0.15"/>
    <row r="801" ht="13" x14ac:dyDescent="0.15"/>
    <row r="802" ht="13" x14ac:dyDescent="0.15"/>
    <row r="803" ht="13" x14ac:dyDescent="0.15"/>
    <row r="804" ht="13" x14ac:dyDescent="0.15"/>
    <row r="805" ht="13" x14ac:dyDescent="0.15"/>
    <row r="806" ht="13" x14ac:dyDescent="0.15"/>
    <row r="807" ht="13" x14ac:dyDescent="0.15"/>
    <row r="808" ht="13" x14ac:dyDescent="0.15"/>
    <row r="809" ht="13" x14ac:dyDescent="0.15"/>
    <row r="810" ht="13" x14ac:dyDescent="0.15"/>
    <row r="811" ht="13" x14ac:dyDescent="0.15"/>
    <row r="812" ht="13" x14ac:dyDescent="0.15"/>
    <row r="813" ht="13" x14ac:dyDescent="0.15"/>
    <row r="814" ht="13" x14ac:dyDescent="0.15"/>
    <row r="815" ht="13" x14ac:dyDescent="0.15"/>
    <row r="816" ht="13" x14ac:dyDescent="0.15"/>
    <row r="817" ht="13" x14ac:dyDescent="0.15"/>
    <row r="818" ht="13" x14ac:dyDescent="0.15"/>
    <row r="819" ht="13" x14ac:dyDescent="0.15"/>
    <row r="820" ht="13" x14ac:dyDescent="0.15"/>
    <row r="821" ht="13" x14ac:dyDescent="0.15"/>
    <row r="822" ht="13" x14ac:dyDescent="0.15"/>
    <row r="823" ht="13" x14ac:dyDescent="0.15"/>
    <row r="824" ht="13" x14ac:dyDescent="0.15"/>
    <row r="825" ht="13" x14ac:dyDescent="0.15"/>
    <row r="826" ht="13" x14ac:dyDescent="0.15"/>
    <row r="827" ht="13" x14ac:dyDescent="0.15"/>
    <row r="828" ht="13" x14ac:dyDescent="0.15"/>
    <row r="829" ht="13" x14ac:dyDescent="0.15"/>
    <row r="830" ht="13" x14ac:dyDescent="0.15"/>
    <row r="831" ht="13" x14ac:dyDescent="0.15"/>
    <row r="832" ht="13" x14ac:dyDescent="0.15"/>
    <row r="833" ht="13" x14ac:dyDescent="0.15"/>
    <row r="834" ht="13" x14ac:dyDescent="0.15"/>
    <row r="835" ht="13" x14ac:dyDescent="0.15"/>
    <row r="836" ht="13" x14ac:dyDescent="0.15"/>
    <row r="837" ht="13" x14ac:dyDescent="0.15"/>
    <row r="838" ht="13" x14ac:dyDescent="0.15"/>
    <row r="839" ht="13" x14ac:dyDescent="0.15"/>
    <row r="840" ht="13" x14ac:dyDescent="0.15"/>
    <row r="841" ht="13" x14ac:dyDescent="0.15"/>
    <row r="842" ht="13" x14ac:dyDescent="0.15"/>
    <row r="843" ht="13" x14ac:dyDescent="0.15"/>
    <row r="844" ht="13" x14ac:dyDescent="0.15"/>
    <row r="845" ht="13" x14ac:dyDescent="0.15"/>
    <row r="846" ht="13" x14ac:dyDescent="0.15"/>
    <row r="847" ht="13" x14ac:dyDescent="0.15"/>
    <row r="848" ht="13" x14ac:dyDescent="0.15"/>
    <row r="849" ht="13" x14ac:dyDescent="0.15"/>
    <row r="850" ht="13" x14ac:dyDescent="0.15"/>
    <row r="851" ht="13" x14ac:dyDescent="0.15"/>
    <row r="852" ht="13" x14ac:dyDescent="0.15"/>
    <row r="853" ht="13" x14ac:dyDescent="0.15"/>
    <row r="854" ht="13" x14ac:dyDescent="0.15"/>
    <row r="855" ht="13" x14ac:dyDescent="0.15"/>
    <row r="856" ht="13" x14ac:dyDescent="0.15"/>
    <row r="857" ht="13" x14ac:dyDescent="0.15"/>
    <row r="858" ht="13" x14ac:dyDescent="0.15"/>
    <row r="859" ht="13" x14ac:dyDescent="0.15"/>
    <row r="860" ht="13" x14ac:dyDescent="0.15"/>
    <row r="861" ht="13" x14ac:dyDescent="0.15"/>
    <row r="862" ht="13" x14ac:dyDescent="0.15"/>
    <row r="863" ht="13" x14ac:dyDescent="0.15"/>
    <row r="864" ht="13" x14ac:dyDescent="0.15"/>
    <row r="865" ht="13" x14ac:dyDescent="0.15"/>
    <row r="866" ht="13" x14ac:dyDescent="0.15"/>
    <row r="867" ht="13" x14ac:dyDescent="0.15"/>
    <row r="868" ht="13" x14ac:dyDescent="0.15"/>
    <row r="869" ht="13" x14ac:dyDescent="0.15"/>
    <row r="870" ht="13" x14ac:dyDescent="0.15"/>
    <row r="871" ht="13" x14ac:dyDescent="0.15"/>
    <row r="872" ht="13" x14ac:dyDescent="0.15"/>
    <row r="873" ht="13" x14ac:dyDescent="0.15"/>
    <row r="874" ht="13" x14ac:dyDescent="0.15"/>
    <row r="875" ht="13" x14ac:dyDescent="0.15"/>
    <row r="876" ht="13" x14ac:dyDescent="0.15"/>
    <row r="877" ht="13" x14ac:dyDescent="0.15"/>
    <row r="878" ht="13" x14ac:dyDescent="0.15"/>
    <row r="879" ht="13" x14ac:dyDescent="0.15"/>
    <row r="880" ht="13" x14ac:dyDescent="0.15"/>
    <row r="881" ht="13" x14ac:dyDescent="0.15"/>
    <row r="882" ht="13" x14ac:dyDescent="0.15"/>
    <row r="883" ht="13" x14ac:dyDescent="0.15"/>
    <row r="884" ht="13" x14ac:dyDescent="0.15"/>
    <row r="885" ht="13" x14ac:dyDescent="0.15"/>
    <row r="886" ht="13" x14ac:dyDescent="0.15"/>
    <row r="887" ht="13" x14ac:dyDescent="0.15"/>
    <row r="888" ht="13" x14ac:dyDescent="0.15"/>
    <row r="889" ht="13" x14ac:dyDescent="0.15"/>
    <row r="890" ht="13" x14ac:dyDescent="0.15"/>
    <row r="891" ht="13" x14ac:dyDescent="0.15"/>
    <row r="892" ht="13" x14ac:dyDescent="0.15"/>
    <row r="893" ht="13" x14ac:dyDescent="0.15"/>
    <row r="894" ht="13" x14ac:dyDescent="0.15"/>
    <row r="895" ht="13" x14ac:dyDescent="0.15"/>
    <row r="896" ht="13" x14ac:dyDescent="0.15"/>
    <row r="897" ht="13" x14ac:dyDescent="0.15"/>
    <row r="898" ht="13" x14ac:dyDescent="0.15"/>
    <row r="899" ht="13" x14ac:dyDescent="0.15"/>
    <row r="900" ht="13" x14ac:dyDescent="0.15"/>
    <row r="901" ht="13" x14ac:dyDescent="0.15"/>
    <row r="902" ht="13" x14ac:dyDescent="0.15"/>
    <row r="903" ht="13" x14ac:dyDescent="0.15"/>
    <row r="904" ht="13" x14ac:dyDescent="0.15"/>
    <row r="905" ht="13" x14ac:dyDescent="0.15"/>
    <row r="906" ht="13" x14ac:dyDescent="0.15"/>
    <row r="907" ht="13" x14ac:dyDescent="0.15"/>
    <row r="908" ht="13" x14ac:dyDescent="0.15"/>
    <row r="909" ht="13" x14ac:dyDescent="0.15"/>
    <row r="910" ht="13" x14ac:dyDescent="0.15"/>
    <row r="911" ht="13" x14ac:dyDescent="0.15"/>
    <row r="912" ht="13" x14ac:dyDescent="0.15"/>
    <row r="913" ht="13" x14ac:dyDescent="0.15"/>
    <row r="914" ht="13" x14ac:dyDescent="0.15"/>
    <row r="915" ht="13" x14ac:dyDescent="0.15"/>
    <row r="916" ht="13" x14ac:dyDescent="0.15"/>
    <row r="917" ht="13" x14ac:dyDescent="0.15"/>
    <row r="918" ht="13" x14ac:dyDescent="0.15"/>
    <row r="919" ht="13" x14ac:dyDescent="0.15"/>
    <row r="920" ht="13" x14ac:dyDescent="0.15"/>
    <row r="921" ht="13" x14ac:dyDescent="0.15"/>
    <row r="922" ht="13" x14ac:dyDescent="0.15"/>
    <row r="923" ht="13" x14ac:dyDescent="0.15"/>
    <row r="924" ht="13" x14ac:dyDescent="0.15"/>
    <row r="925" ht="13" x14ac:dyDescent="0.15"/>
    <row r="926" ht="13" x14ac:dyDescent="0.15"/>
    <row r="927" ht="13" x14ac:dyDescent="0.15"/>
    <row r="928" ht="13" x14ac:dyDescent="0.15"/>
    <row r="929" ht="13" x14ac:dyDescent="0.15"/>
    <row r="930" ht="13" x14ac:dyDescent="0.15"/>
    <row r="931" ht="13" x14ac:dyDescent="0.15"/>
    <row r="932" ht="13" x14ac:dyDescent="0.15"/>
    <row r="933" ht="13" x14ac:dyDescent="0.15"/>
    <row r="934" ht="13" x14ac:dyDescent="0.15"/>
    <row r="935" ht="13" x14ac:dyDescent="0.15"/>
    <row r="936" ht="13" x14ac:dyDescent="0.15"/>
    <row r="937" ht="13" x14ac:dyDescent="0.15"/>
    <row r="938" ht="13" x14ac:dyDescent="0.15"/>
    <row r="939" ht="13" x14ac:dyDescent="0.15"/>
    <row r="940" ht="13" x14ac:dyDescent="0.15"/>
    <row r="941" ht="13" x14ac:dyDescent="0.15"/>
    <row r="942" ht="13" x14ac:dyDescent="0.15"/>
    <row r="943" ht="13" x14ac:dyDescent="0.15"/>
    <row r="944" ht="13" x14ac:dyDescent="0.15"/>
    <row r="945" ht="13" x14ac:dyDescent="0.15"/>
    <row r="946" ht="13" x14ac:dyDescent="0.15"/>
    <row r="947" ht="13" x14ac:dyDescent="0.15"/>
    <row r="948" ht="13" x14ac:dyDescent="0.15"/>
    <row r="949" ht="13" x14ac:dyDescent="0.15"/>
    <row r="950" ht="13" x14ac:dyDescent="0.15"/>
    <row r="951" ht="13" x14ac:dyDescent="0.15"/>
    <row r="952" ht="13" x14ac:dyDescent="0.15"/>
    <row r="953" ht="13" x14ac:dyDescent="0.15"/>
    <row r="954" ht="13" x14ac:dyDescent="0.15"/>
    <row r="955" ht="13" x14ac:dyDescent="0.15"/>
    <row r="956" ht="13" x14ac:dyDescent="0.15"/>
    <row r="957" ht="13" x14ac:dyDescent="0.15"/>
    <row r="958" ht="13" x14ac:dyDescent="0.15"/>
    <row r="959" ht="13" x14ac:dyDescent="0.15"/>
    <row r="960" ht="13" x14ac:dyDescent="0.15"/>
    <row r="961" ht="13" x14ac:dyDescent="0.15"/>
    <row r="962" ht="13" x14ac:dyDescent="0.15"/>
    <row r="963" ht="13" x14ac:dyDescent="0.15"/>
    <row r="964" ht="13" x14ac:dyDescent="0.15"/>
    <row r="965" ht="13" x14ac:dyDescent="0.15"/>
    <row r="966" ht="13" x14ac:dyDescent="0.15"/>
    <row r="967" ht="13" x14ac:dyDescent="0.15"/>
    <row r="968" ht="13" x14ac:dyDescent="0.15"/>
    <row r="969" ht="13" x14ac:dyDescent="0.15"/>
    <row r="970" ht="13" x14ac:dyDescent="0.15"/>
    <row r="971" ht="13" x14ac:dyDescent="0.15"/>
    <row r="972" ht="13" x14ac:dyDescent="0.15"/>
    <row r="973" ht="13" x14ac:dyDescent="0.15"/>
    <row r="974" ht="13" x14ac:dyDescent="0.15"/>
    <row r="975" ht="13" x14ac:dyDescent="0.15"/>
    <row r="976" ht="13" x14ac:dyDescent="0.15"/>
    <row r="977" ht="13" x14ac:dyDescent="0.15"/>
    <row r="978" ht="13" x14ac:dyDescent="0.15"/>
    <row r="979" ht="13" x14ac:dyDescent="0.15"/>
    <row r="980" ht="13" x14ac:dyDescent="0.15"/>
    <row r="981" ht="13" x14ac:dyDescent="0.15"/>
    <row r="982" ht="13" x14ac:dyDescent="0.15"/>
    <row r="983" ht="13" x14ac:dyDescent="0.15"/>
    <row r="984" ht="13" x14ac:dyDescent="0.15"/>
    <row r="985" ht="13" x14ac:dyDescent="0.15"/>
    <row r="986" ht="13" x14ac:dyDescent="0.15"/>
    <row r="987" ht="13" x14ac:dyDescent="0.15"/>
    <row r="988" ht="13" x14ac:dyDescent="0.15"/>
    <row r="989" ht="13" x14ac:dyDescent="0.15"/>
    <row r="990" ht="13" x14ac:dyDescent="0.15"/>
    <row r="991" ht="13" x14ac:dyDescent="0.15"/>
    <row r="992" ht="13" x14ac:dyDescent="0.15"/>
    <row r="993" ht="13" x14ac:dyDescent="0.15"/>
    <row r="994" ht="13" x14ac:dyDescent="0.15"/>
    <row r="995" ht="13" x14ac:dyDescent="0.15"/>
    <row r="996" ht="13" x14ac:dyDescent="0.15"/>
    <row r="997" ht="13" x14ac:dyDescent="0.15"/>
    <row r="998" ht="13" x14ac:dyDescent="0.15"/>
    <row r="999" ht="13" x14ac:dyDescent="0.15"/>
    <row r="1000" ht="13" x14ac:dyDescent="0.15"/>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Z985"/>
  <sheetViews>
    <sheetView showGridLines="0" tabSelected="1" workbookViewId="0">
      <selection activeCell="A22" sqref="A22"/>
    </sheetView>
  </sheetViews>
  <sheetFormatPr baseColWidth="10" defaultColWidth="14.5" defaultRowHeight="15.75" customHeight="1" x14ac:dyDescent="0.15"/>
  <cols>
    <col min="1" max="1" width="29.1640625" customWidth="1"/>
    <col min="2" max="2" width="4" customWidth="1"/>
    <col min="3" max="3" width="8.6640625" customWidth="1"/>
    <col min="4" max="4" width="2.1640625" customWidth="1"/>
    <col min="5" max="6" width="10" customWidth="1"/>
    <col min="7" max="7" width="13.33203125" customWidth="1"/>
    <col min="8" max="8" width="10" customWidth="1"/>
    <col min="9" max="9" width="15.6640625" customWidth="1"/>
    <col min="10" max="11" width="15.5" customWidth="1"/>
    <col min="12" max="12" width="12.5" customWidth="1"/>
    <col min="13" max="13" width="2.33203125" customWidth="1"/>
    <col min="14" max="14" width="8.5" customWidth="1"/>
    <col min="15" max="15" width="10.5" customWidth="1"/>
    <col min="16" max="16" width="12.83203125" customWidth="1"/>
    <col min="17" max="17" width="10.5" customWidth="1"/>
    <col min="18" max="18" width="14.1640625" customWidth="1"/>
    <col min="19" max="20" width="14.5" customWidth="1"/>
    <col min="21" max="21" width="13" customWidth="1"/>
    <col min="22" max="22" width="2.33203125" customWidth="1"/>
    <col min="23" max="23" width="8.5" customWidth="1"/>
    <col min="24" max="24" width="8" customWidth="1"/>
    <col min="25" max="25" width="22.1640625" customWidth="1"/>
    <col min="26" max="26" width="15.5" customWidth="1"/>
  </cols>
  <sheetData>
    <row r="1" spans="1:26" ht="14" x14ac:dyDescent="0.2">
      <c r="C1" s="1"/>
      <c r="D1" s="1"/>
      <c r="E1" s="90" t="s">
        <v>1</v>
      </c>
      <c r="F1" s="91"/>
      <c r="G1" s="91"/>
      <c r="H1" s="91"/>
      <c r="I1" s="91"/>
      <c r="J1" s="91"/>
      <c r="K1" s="91"/>
      <c r="L1" s="92"/>
      <c r="M1" s="1"/>
      <c r="N1" s="90" t="s">
        <v>2</v>
      </c>
      <c r="O1" s="91"/>
      <c r="P1" s="91"/>
      <c r="Q1" s="91"/>
      <c r="R1" s="91"/>
      <c r="S1" s="91"/>
      <c r="T1" s="91"/>
      <c r="U1" s="92"/>
      <c r="V1" s="1"/>
      <c r="W1" s="88" t="s">
        <v>3</v>
      </c>
      <c r="X1" s="89"/>
      <c r="Y1" s="89"/>
      <c r="Z1" s="89"/>
    </row>
    <row r="2" spans="1:26" ht="15" customHeight="1" x14ac:dyDescent="0.2">
      <c r="C2" s="3"/>
      <c r="D2" s="4"/>
      <c r="E2" s="5"/>
      <c r="F2" s="6"/>
      <c r="G2" s="6"/>
      <c r="H2" s="6"/>
      <c r="I2" s="74" t="s">
        <v>4</v>
      </c>
      <c r="J2" s="75"/>
      <c r="K2" s="6"/>
      <c r="L2" s="7"/>
      <c r="M2" s="1"/>
      <c r="N2" s="5"/>
      <c r="O2" s="8"/>
      <c r="P2" s="6"/>
      <c r="Q2" s="6"/>
      <c r="R2" s="74" t="s">
        <v>4</v>
      </c>
      <c r="S2" s="75"/>
      <c r="T2" s="6"/>
      <c r="U2" s="7"/>
      <c r="V2" s="1"/>
      <c r="W2" s="5"/>
      <c r="X2" s="5"/>
      <c r="Y2" s="9"/>
      <c r="Z2" s="9"/>
    </row>
    <row r="3" spans="1:26" ht="15" customHeight="1" x14ac:dyDescent="0.2">
      <c r="C3" s="98" t="s">
        <v>5</v>
      </c>
      <c r="D3" s="4"/>
      <c r="E3" s="93" t="s">
        <v>6</v>
      </c>
      <c r="F3" s="97" t="s">
        <v>7</v>
      </c>
      <c r="G3" s="93" t="s">
        <v>8</v>
      </c>
      <c r="H3" s="85" t="s">
        <v>9</v>
      </c>
      <c r="I3" s="82" t="s">
        <v>10</v>
      </c>
      <c r="J3" s="71" t="s">
        <v>11</v>
      </c>
      <c r="K3" s="94" t="str">
        <f>"Guaranteed Priority Customer % (Minimum "&amp;TEXT(A16,"0%")&amp;" Overall)"</f>
        <v>Guaranteed Priority Customer % (Minimum 10% Overall)</v>
      </c>
      <c r="L3" s="93" t="s">
        <v>12</v>
      </c>
      <c r="M3" s="1"/>
      <c r="N3" s="93" t="s">
        <v>6</v>
      </c>
      <c r="O3" s="97" t="s">
        <v>13</v>
      </c>
      <c r="P3" s="93" t="s">
        <v>8</v>
      </c>
      <c r="Q3" s="85" t="s">
        <v>9</v>
      </c>
      <c r="R3" s="82" t="s">
        <v>10</v>
      </c>
      <c r="S3" s="71" t="s">
        <v>11</v>
      </c>
      <c r="T3" s="94" t="str">
        <f>"Guaranteed Priority Customer % (Minimum "&amp;TEXT(A16,"0%")&amp;" Overall)"</f>
        <v>Guaranteed Priority Customer % (Minimum 10% Overall)</v>
      </c>
      <c r="U3" s="93" t="s">
        <v>12</v>
      </c>
      <c r="V3" s="1"/>
      <c r="W3" s="79" t="s">
        <v>14</v>
      </c>
      <c r="X3" s="76" t="s">
        <v>15</v>
      </c>
      <c r="Y3" s="76" t="str">
        <f>"Guaranteed Priority Customer % (Minimum "&amp;TEXT(A16,"#%")&amp;" Overall)"</f>
        <v>Guaranteed Priority Customer % (Minimum 10% Overall)</v>
      </c>
      <c r="Z3" s="79" t="s">
        <v>16</v>
      </c>
    </row>
    <row r="4" spans="1:26" ht="15" customHeight="1" x14ac:dyDescent="0.2">
      <c r="A4" s="10"/>
      <c r="B4" s="11"/>
      <c r="C4" s="77"/>
      <c r="D4" s="4"/>
      <c r="E4" s="77"/>
      <c r="F4" s="80"/>
      <c r="G4" s="77"/>
      <c r="H4" s="86"/>
      <c r="I4" s="83"/>
      <c r="J4" s="72"/>
      <c r="K4" s="95"/>
      <c r="L4" s="77"/>
      <c r="M4" s="1"/>
      <c r="N4" s="77"/>
      <c r="O4" s="80"/>
      <c r="P4" s="77"/>
      <c r="Q4" s="86"/>
      <c r="R4" s="83"/>
      <c r="S4" s="72"/>
      <c r="T4" s="95"/>
      <c r="U4" s="77"/>
      <c r="V4" s="1"/>
      <c r="W4" s="80"/>
      <c r="X4" s="77"/>
      <c r="Y4" s="77"/>
      <c r="Z4" s="80"/>
    </row>
    <row r="5" spans="1:26" ht="15" customHeight="1" x14ac:dyDescent="0.2">
      <c r="A5" s="12" t="s">
        <v>17</v>
      </c>
      <c r="B5" s="11"/>
      <c r="C5" s="77"/>
      <c r="D5" s="4"/>
      <c r="E5" s="77"/>
      <c r="F5" s="80"/>
      <c r="G5" s="77"/>
      <c r="H5" s="86"/>
      <c r="I5" s="83"/>
      <c r="J5" s="72"/>
      <c r="K5" s="95"/>
      <c r="L5" s="77"/>
      <c r="M5" s="1"/>
      <c r="N5" s="77"/>
      <c r="O5" s="80"/>
      <c r="P5" s="77"/>
      <c r="Q5" s="86"/>
      <c r="R5" s="83"/>
      <c r="S5" s="72"/>
      <c r="T5" s="95"/>
      <c r="U5" s="77"/>
      <c r="V5" s="1"/>
      <c r="W5" s="80"/>
      <c r="X5" s="77"/>
      <c r="Y5" s="77"/>
      <c r="Z5" s="80"/>
    </row>
    <row r="6" spans="1:26" ht="28.5" customHeight="1" x14ac:dyDescent="0.2">
      <c r="A6" s="13"/>
      <c r="B6" s="11"/>
      <c r="C6" s="78"/>
      <c r="D6" s="4"/>
      <c r="E6" s="78"/>
      <c r="F6" s="81"/>
      <c r="G6" s="78"/>
      <c r="H6" s="87"/>
      <c r="I6" s="84"/>
      <c r="J6" s="73"/>
      <c r="K6" s="96"/>
      <c r="L6" s="78"/>
      <c r="M6" s="1"/>
      <c r="N6" s="78"/>
      <c r="O6" s="81"/>
      <c r="P6" s="78"/>
      <c r="Q6" s="87"/>
      <c r="R6" s="84"/>
      <c r="S6" s="73"/>
      <c r="T6" s="96"/>
      <c r="U6" s="78"/>
      <c r="V6" s="1"/>
      <c r="W6" s="81"/>
      <c r="X6" s="78"/>
      <c r="Y6" s="78"/>
      <c r="Z6" s="81"/>
    </row>
    <row r="7" spans="1:26" ht="15" customHeight="1" x14ac:dyDescent="0.2">
      <c r="A7" s="10"/>
      <c r="B7" s="11"/>
      <c r="C7" s="14" t="s">
        <v>18</v>
      </c>
      <c r="D7" s="15"/>
      <c r="E7" s="16"/>
      <c r="F7" s="17"/>
      <c r="G7" s="18"/>
      <c r="H7" s="19"/>
      <c r="I7" s="20"/>
      <c r="J7" s="21"/>
      <c r="K7" s="22"/>
      <c r="L7" s="23" t="e">
        <f t="shared" ref="L7:L9" si="0">(F7*G7+H7*I7+J7*K7*F7)/F7</f>
        <v>#DIV/0!</v>
      </c>
      <c r="M7" s="1"/>
      <c r="N7" s="16"/>
      <c r="O7" s="17"/>
      <c r="P7" s="18"/>
      <c r="Q7" s="19"/>
      <c r="R7" s="20"/>
      <c r="S7" s="21"/>
      <c r="T7" s="22"/>
      <c r="U7" s="23" t="e">
        <f t="shared" ref="U7:U9" si="1">(O7*P7+Q7*R7+S7*T7*O7)/O7</f>
        <v>#DIV/0!</v>
      </c>
      <c r="V7" s="1"/>
      <c r="W7" s="24">
        <f t="shared" ref="W7:W9" si="2">SUM(F7,O7)</f>
        <v>0</v>
      </c>
      <c r="X7" s="25">
        <f t="shared" ref="X7:X9" si="3">SUM(H7,Q7)</f>
        <v>0</v>
      </c>
      <c r="Y7" s="26" t="e">
        <f t="shared" ref="Y7:Y9" si="4">((F7*K7)+(O7*T7))/W7</f>
        <v>#DIV/0!</v>
      </c>
      <c r="Z7" s="23" t="e">
        <f t="shared" ref="Z7:Z9" si="5">SUM((F7*L7),(O7*U7))/W7</f>
        <v>#DIV/0!</v>
      </c>
    </row>
    <row r="8" spans="1:26" ht="15" customHeight="1" x14ac:dyDescent="0.2">
      <c r="A8" s="27"/>
      <c r="B8" s="11"/>
      <c r="C8" s="28">
        <v>44348</v>
      </c>
      <c r="D8" s="15"/>
      <c r="E8" s="29">
        <f>E7</f>
        <v>0</v>
      </c>
      <c r="F8" s="30"/>
      <c r="G8" s="31"/>
      <c r="H8" s="32"/>
      <c r="I8" s="33"/>
      <c r="J8" s="34"/>
      <c r="K8" s="35"/>
      <c r="L8" s="23" t="e">
        <f t="shared" si="0"/>
        <v>#DIV/0!</v>
      </c>
      <c r="M8" s="1"/>
      <c r="N8" s="29">
        <f>N7</f>
        <v>0</v>
      </c>
      <c r="O8" s="30"/>
      <c r="P8" s="31"/>
      <c r="Q8" s="32"/>
      <c r="R8" s="33"/>
      <c r="S8" s="34"/>
      <c r="T8" s="35"/>
      <c r="U8" s="23" t="e">
        <f t="shared" si="1"/>
        <v>#DIV/0!</v>
      </c>
      <c r="V8" s="1"/>
      <c r="W8" s="24">
        <f t="shared" si="2"/>
        <v>0</v>
      </c>
      <c r="X8" s="25">
        <f t="shared" si="3"/>
        <v>0</v>
      </c>
      <c r="Y8" s="26" t="e">
        <f t="shared" si="4"/>
        <v>#DIV/0!</v>
      </c>
      <c r="Z8" s="23" t="e">
        <f t="shared" si="5"/>
        <v>#DIV/0!</v>
      </c>
    </row>
    <row r="9" spans="1:26" ht="15" customHeight="1" x14ac:dyDescent="0.2">
      <c r="A9" s="12" t="s">
        <v>19</v>
      </c>
      <c r="B9" s="11"/>
      <c r="C9" s="14" t="s">
        <v>20</v>
      </c>
      <c r="D9" s="15"/>
      <c r="E9" s="36">
        <f>E7</f>
        <v>0</v>
      </c>
      <c r="F9" s="37"/>
      <c r="G9" s="38"/>
      <c r="H9" s="39"/>
      <c r="I9" s="40"/>
      <c r="J9" s="41"/>
      <c r="K9" s="42"/>
      <c r="L9" s="43" t="e">
        <f t="shared" si="0"/>
        <v>#DIV/0!</v>
      </c>
      <c r="M9" s="1"/>
      <c r="N9" s="36">
        <f>N7</f>
        <v>0</v>
      </c>
      <c r="O9" s="37"/>
      <c r="P9" s="38"/>
      <c r="Q9" s="39"/>
      <c r="R9" s="40"/>
      <c r="S9" s="41"/>
      <c r="T9" s="42"/>
      <c r="U9" s="43" t="e">
        <f t="shared" si="1"/>
        <v>#DIV/0!</v>
      </c>
      <c r="V9" s="1"/>
      <c r="W9" s="44">
        <f t="shared" si="2"/>
        <v>0</v>
      </c>
      <c r="X9" s="45">
        <f t="shared" si="3"/>
        <v>0</v>
      </c>
      <c r="Y9" s="46" t="e">
        <f t="shared" si="4"/>
        <v>#DIV/0!</v>
      </c>
      <c r="Z9" s="47" t="e">
        <f t="shared" si="5"/>
        <v>#DIV/0!</v>
      </c>
    </row>
    <row r="10" spans="1:26" ht="15" customHeight="1" x14ac:dyDescent="0.2">
      <c r="A10" s="48" t="s">
        <v>21</v>
      </c>
      <c r="C10" s="1"/>
      <c r="D10" s="1"/>
      <c r="E10" s="49" t="s">
        <v>22</v>
      </c>
      <c r="F10" s="1"/>
      <c r="G10" s="1"/>
      <c r="H10" s="1"/>
      <c r="I10" s="50"/>
      <c r="J10" s="1"/>
      <c r="K10" s="1"/>
      <c r="L10" s="1"/>
      <c r="M10" s="1"/>
      <c r="N10" s="49" t="s">
        <v>22</v>
      </c>
      <c r="O10" s="1"/>
      <c r="P10" s="1"/>
      <c r="Q10" s="1"/>
      <c r="R10" s="50"/>
      <c r="S10" s="1"/>
      <c r="T10" s="1"/>
      <c r="U10" s="1"/>
      <c r="V10" s="1"/>
      <c r="W10" s="1"/>
      <c r="X10" s="1"/>
      <c r="Y10" s="1"/>
      <c r="Z10" s="1"/>
    </row>
    <row r="11" spans="1:26" ht="15" x14ac:dyDescent="0.2">
      <c r="A11" s="10"/>
      <c r="C11" s="14" t="s">
        <v>23</v>
      </c>
      <c r="D11" s="15"/>
      <c r="E11" s="51">
        <f>E7</f>
        <v>0</v>
      </c>
      <c r="F11" s="52">
        <f>SUM(F7:F9)</f>
        <v>0</v>
      </c>
      <c r="G11" s="53" t="e">
        <f>SUMPRODUCT(F7:F9,G7:G9)/F11</f>
        <v>#DIV/0!</v>
      </c>
      <c r="H11" s="54">
        <f>SUM(H7:H9)</f>
        <v>0</v>
      </c>
      <c r="I11" s="55" t="e">
        <f>SUMPRODUCT(H7:H9,I7:I9)/H11</f>
        <v>#DIV/0!</v>
      </c>
      <c r="J11" s="56" t="e">
        <f>SUMPRODUCT(F7:F9,J7:J9)/F11</f>
        <v>#DIV/0!</v>
      </c>
      <c r="K11" s="57" t="e">
        <f>SUMPRODUCT(F7:F9,K7:K9)/F11</f>
        <v>#DIV/0!</v>
      </c>
      <c r="L11" s="58" t="e">
        <f>(F11*G11+H11*I11+J11*K11*F11)/F11</f>
        <v>#DIV/0!</v>
      </c>
      <c r="M11" s="1"/>
      <c r="N11" s="59">
        <f>N7</f>
        <v>0</v>
      </c>
      <c r="O11" s="60">
        <f>SUM(O7:O9)</f>
        <v>0</v>
      </c>
      <c r="P11" s="61" t="e">
        <f>SUMPRODUCT(O7:O9,P7:P9)/O11</f>
        <v>#DIV/0!</v>
      </c>
      <c r="Q11" s="62">
        <f>SUM(Q7:Q9)</f>
        <v>0</v>
      </c>
      <c r="R11" s="63" t="e">
        <f>SUMPRODUCT(Q7:Q9,R7:R9)/Q11</f>
        <v>#DIV/0!</v>
      </c>
      <c r="S11" s="64" t="e">
        <f>SUMPRODUCT(O7:O9,S7:S9)/O11</f>
        <v>#DIV/0!</v>
      </c>
      <c r="T11" s="65" t="e">
        <f>SUMPRODUCT(O7:O9,T7:T9)/O11</f>
        <v>#DIV/0!</v>
      </c>
      <c r="U11" s="66" t="e">
        <f>(O11*P11+Q11*R11+S11*T11*O11)/O11</f>
        <v>#DIV/0!</v>
      </c>
      <c r="V11" s="1"/>
      <c r="W11" s="51">
        <f>SUM(F11,O11)</f>
        <v>0</v>
      </c>
      <c r="X11" s="52">
        <f>SUM(H11,Q11)</f>
        <v>0</v>
      </c>
      <c r="Y11" s="67" t="e">
        <f>((F11*K11)+(O11*T11))/W11</f>
        <v>#DIV/0!</v>
      </c>
      <c r="Z11" s="58" t="e">
        <f>SUM((F11*L11),(O11*U11))/W11</f>
        <v>#DIV/0!</v>
      </c>
    </row>
    <row r="12" spans="1:26" ht="16" x14ac:dyDescent="0.2">
      <c r="A12" s="12" t="s">
        <v>24</v>
      </c>
      <c r="E12" s="2"/>
    </row>
    <row r="13" spans="1:26" ht="15" x14ac:dyDescent="0.15">
      <c r="A13" s="48" t="s">
        <v>25</v>
      </c>
      <c r="E13" s="2"/>
      <c r="F13" s="68" t="s">
        <v>24</v>
      </c>
      <c r="H13" s="68" t="s">
        <v>19</v>
      </c>
      <c r="I13" s="68"/>
      <c r="J13" s="68" t="s">
        <v>26</v>
      </c>
    </row>
    <row r="14" spans="1:26" ht="13" x14ac:dyDescent="0.15">
      <c r="F14" s="2" t="s">
        <v>27</v>
      </c>
      <c r="H14" s="2" t="s">
        <v>28</v>
      </c>
      <c r="I14" s="69"/>
      <c r="J14" s="69">
        <v>0.2</v>
      </c>
    </row>
    <row r="15" spans="1:26" ht="16" x14ac:dyDescent="0.2">
      <c r="A15" s="12" t="s">
        <v>29</v>
      </c>
      <c r="F15" s="2" t="s">
        <v>25</v>
      </c>
      <c r="H15" s="2" t="s">
        <v>30</v>
      </c>
      <c r="I15" s="69"/>
      <c r="J15" s="69">
        <v>0.05</v>
      </c>
    </row>
    <row r="16" spans="1:26" ht="15" x14ac:dyDescent="0.15">
      <c r="A16" s="70">
        <f>VLOOKUP(A10,H14:J17,3)</f>
        <v>0.1</v>
      </c>
      <c r="H16" s="2" t="s">
        <v>31</v>
      </c>
      <c r="I16" s="69"/>
      <c r="J16" s="69">
        <v>0</v>
      </c>
    </row>
    <row r="17" spans="8:10" ht="13" x14ac:dyDescent="0.15">
      <c r="H17" s="2" t="s">
        <v>21</v>
      </c>
      <c r="I17" s="69"/>
      <c r="J17" s="99">
        <v>0.1</v>
      </c>
    </row>
    <row r="211" ht="13" x14ac:dyDescent="0.15"/>
    <row r="212" ht="13" x14ac:dyDescent="0.15"/>
    <row r="213" ht="13" x14ac:dyDescent="0.15"/>
    <row r="214" ht="13" x14ac:dyDescent="0.15"/>
    <row r="215" ht="13" x14ac:dyDescent="0.15"/>
    <row r="216" ht="13" x14ac:dyDescent="0.15"/>
    <row r="217" ht="13" x14ac:dyDescent="0.15"/>
    <row r="218" ht="13" x14ac:dyDescent="0.15"/>
    <row r="219" ht="13" x14ac:dyDescent="0.15"/>
    <row r="220" ht="13" x14ac:dyDescent="0.15"/>
    <row r="221" ht="13" x14ac:dyDescent="0.15"/>
    <row r="222" ht="13" x14ac:dyDescent="0.15"/>
    <row r="223" ht="13" x14ac:dyDescent="0.15"/>
    <row r="224" ht="13" x14ac:dyDescent="0.15"/>
    <row r="225" ht="13" x14ac:dyDescent="0.15"/>
    <row r="226" ht="13" x14ac:dyDescent="0.15"/>
    <row r="227" ht="13" x14ac:dyDescent="0.15"/>
    <row r="228" ht="13" x14ac:dyDescent="0.15"/>
    <row r="229" ht="13" x14ac:dyDescent="0.15"/>
    <row r="230" ht="13" x14ac:dyDescent="0.15"/>
    <row r="231" ht="13" x14ac:dyDescent="0.15"/>
    <row r="232" ht="13" x14ac:dyDescent="0.15"/>
    <row r="233" ht="13" x14ac:dyDescent="0.15"/>
    <row r="234" ht="13" x14ac:dyDescent="0.15"/>
    <row r="235" ht="13" x14ac:dyDescent="0.15"/>
    <row r="236" ht="13" x14ac:dyDescent="0.15"/>
    <row r="237" ht="13" x14ac:dyDescent="0.15"/>
    <row r="238" ht="13" x14ac:dyDescent="0.15"/>
    <row r="239" ht="13" x14ac:dyDescent="0.15"/>
    <row r="240" ht="13" x14ac:dyDescent="0.15"/>
    <row r="241" ht="13" x14ac:dyDescent="0.15"/>
    <row r="242" ht="13" x14ac:dyDescent="0.15"/>
    <row r="243" ht="13" x14ac:dyDescent="0.15"/>
    <row r="244" ht="13" x14ac:dyDescent="0.15"/>
    <row r="245" ht="13" x14ac:dyDescent="0.15"/>
    <row r="246" ht="13" x14ac:dyDescent="0.15"/>
    <row r="247" ht="13" x14ac:dyDescent="0.15"/>
    <row r="248" ht="13" x14ac:dyDescent="0.15"/>
    <row r="249" ht="13" x14ac:dyDescent="0.15"/>
    <row r="250" ht="13" x14ac:dyDescent="0.15"/>
    <row r="251" ht="13" x14ac:dyDescent="0.15"/>
    <row r="252" ht="13" x14ac:dyDescent="0.15"/>
    <row r="253" ht="13" x14ac:dyDescent="0.15"/>
    <row r="254" ht="13" x14ac:dyDescent="0.15"/>
    <row r="255" ht="13" x14ac:dyDescent="0.15"/>
    <row r="256" ht="13" x14ac:dyDescent="0.15"/>
    <row r="257" ht="13" x14ac:dyDescent="0.15"/>
    <row r="258" ht="13" x14ac:dyDescent="0.15"/>
    <row r="259" ht="13" x14ac:dyDescent="0.15"/>
    <row r="260" ht="13" x14ac:dyDescent="0.15"/>
    <row r="261" ht="13" x14ac:dyDescent="0.15"/>
    <row r="262" ht="13" x14ac:dyDescent="0.15"/>
    <row r="263" ht="13" x14ac:dyDescent="0.15"/>
    <row r="264" ht="13" x14ac:dyDescent="0.15"/>
    <row r="265" ht="13" x14ac:dyDescent="0.15"/>
    <row r="266" ht="13" x14ac:dyDescent="0.15"/>
    <row r="267" ht="13" x14ac:dyDescent="0.15"/>
    <row r="268" ht="13" x14ac:dyDescent="0.15"/>
    <row r="269" ht="13" x14ac:dyDescent="0.15"/>
    <row r="270" ht="13" x14ac:dyDescent="0.15"/>
    <row r="271" ht="13" x14ac:dyDescent="0.15"/>
    <row r="272" ht="13" x14ac:dyDescent="0.15"/>
    <row r="273" ht="13" x14ac:dyDescent="0.15"/>
    <row r="274" ht="13" x14ac:dyDescent="0.15"/>
    <row r="275" ht="13" x14ac:dyDescent="0.15"/>
    <row r="276" ht="13" x14ac:dyDescent="0.15"/>
    <row r="277" ht="13" x14ac:dyDescent="0.15"/>
    <row r="278" ht="13" x14ac:dyDescent="0.15"/>
    <row r="279" ht="13" x14ac:dyDescent="0.15"/>
    <row r="280" ht="13" x14ac:dyDescent="0.15"/>
    <row r="281" ht="13" x14ac:dyDescent="0.15"/>
    <row r="282" ht="13" x14ac:dyDescent="0.15"/>
    <row r="283" ht="13" x14ac:dyDescent="0.15"/>
    <row r="284" ht="13" x14ac:dyDescent="0.15"/>
    <row r="285" ht="13" x14ac:dyDescent="0.15"/>
    <row r="286" ht="13" x14ac:dyDescent="0.15"/>
    <row r="287" ht="13" x14ac:dyDescent="0.15"/>
    <row r="288" ht="13" x14ac:dyDescent="0.15"/>
    <row r="289" ht="13" x14ac:dyDescent="0.15"/>
    <row r="290" ht="13" x14ac:dyDescent="0.15"/>
    <row r="291" ht="13" x14ac:dyDescent="0.15"/>
    <row r="292" ht="13" x14ac:dyDescent="0.15"/>
    <row r="293" ht="13" x14ac:dyDescent="0.15"/>
    <row r="294" ht="13" x14ac:dyDescent="0.15"/>
    <row r="295" ht="13" x14ac:dyDescent="0.15"/>
    <row r="296" ht="13" x14ac:dyDescent="0.15"/>
    <row r="297" ht="13" x14ac:dyDescent="0.15"/>
    <row r="298" ht="13" x14ac:dyDescent="0.15"/>
    <row r="299" ht="13" x14ac:dyDescent="0.15"/>
    <row r="300" ht="13" x14ac:dyDescent="0.15"/>
    <row r="301" ht="13" x14ac:dyDescent="0.15"/>
    <row r="302" ht="13" x14ac:dyDescent="0.15"/>
    <row r="303" ht="13" x14ac:dyDescent="0.15"/>
    <row r="304" ht="13" x14ac:dyDescent="0.15"/>
    <row r="305" ht="13" x14ac:dyDescent="0.15"/>
    <row r="306" ht="13" x14ac:dyDescent="0.15"/>
    <row r="307" ht="13" x14ac:dyDescent="0.15"/>
    <row r="308" ht="13" x14ac:dyDescent="0.15"/>
    <row r="309" ht="13" x14ac:dyDescent="0.15"/>
    <row r="310" ht="13" x14ac:dyDescent="0.15"/>
    <row r="311" ht="13" x14ac:dyDescent="0.15"/>
    <row r="312" ht="13" x14ac:dyDescent="0.15"/>
    <row r="313" ht="13" x14ac:dyDescent="0.15"/>
    <row r="314" ht="13" x14ac:dyDescent="0.15"/>
    <row r="315" ht="13" x14ac:dyDescent="0.15"/>
    <row r="316" ht="13" x14ac:dyDescent="0.15"/>
    <row r="317" ht="13" x14ac:dyDescent="0.15"/>
    <row r="318" ht="13" x14ac:dyDescent="0.15"/>
    <row r="319" ht="13" x14ac:dyDescent="0.15"/>
    <row r="320" ht="13" x14ac:dyDescent="0.15"/>
    <row r="321" ht="13" x14ac:dyDescent="0.15"/>
    <row r="322" ht="13" x14ac:dyDescent="0.15"/>
    <row r="323" ht="13" x14ac:dyDescent="0.15"/>
    <row r="324" ht="13" x14ac:dyDescent="0.15"/>
    <row r="325" ht="13" x14ac:dyDescent="0.15"/>
    <row r="326" ht="13" x14ac:dyDescent="0.15"/>
    <row r="327" ht="13" x14ac:dyDescent="0.15"/>
    <row r="328" ht="13" x14ac:dyDescent="0.15"/>
    <row r="329" ht="13" x14ac:dyDescent="0.15"/>
    <row r="330" ht="13" x14ac:dyDescent="0.15"/>
    <row r="331" ht="13" x14ac:dyDescent="0.15"/>
    <row r="332" ht="13" x14ac:dyDescent="0.15"/>
    <row r="333" ht="13" x14ac:dyDescent="0.15"/>
    <row r="334" ht="13" x14ac:dyDescent="0.15"/>
    <row r="335" ht="13" x14ac:dyDescent="0.15"/>
    <row r="336" ht="13" x14ac:dyDescent="0.15"/>
    <row r="337" ht="13" x14ac:dyDescent="0.15"/>
    <row r="338" ht="13" x14ac:dyDescent="0.15"/>
    <row r="339" ht="13" x14ac:dyDescent="0.15"/>
    <row r="340" ht="13" x14ac:dyDescent="0.15"/>
    <row r="341" ht="13" x14ac:dyDescent="0.15"/>
    <row r="342" ht="13" x14ac:dyDescent="0.15"/>
    <row r="343" ht="13" x14ac:dyDescent="0.15"/>
    <row r="344" ht="13" x14ac:dyDescent="0.15"/>
    <row r="345" ht="13" x14ac:dyDescent="0.15"/>
    <row r="346" ht="13" x14ac:dyDescent="0.15"/>
    <row r="347" ht="13" x14ac:dyDescent="0.15"/>
    <row r="348" ht="13" x14ac:dyDescent="0.15"/>
    <row r="349" ht="13" x14ac:dyDescent="0.15"/>
    <row r="350" ht="13" x14ac:dyDescent="0.15"/>
    <row r="351" ht="13" x14ac:dyDescent="0.15"/>
    <row r="352" ht="13" x14ac:dyDescent="0.15"/>
    <row r="353" ht="13" x14ac:dyDescent="0.15"/>
    <row r="354" ht="13" x14ac:dyDescent="0.15"/>
    <row r="355" ht="13" x14ac:dyDescent="0.15"/>
    <row r="356" ht="13" x14ac:dyDescent="0.15"/>
    <row r="357" ht="13" x14ac:dyDescent="0.15"/>
    <row r="358" ht="13" x14ac:dyDescent="0.15"/>
    <row r="359" ht="13" x14ac:dyDescent="0.15"/>
    <row r="360" ht="13" x14ac:dyDescent="0.15"/>
    <row r="361" ht="13" x14ac:dyDescent="0.15"/>
    <row r="362" ht="13" x14ac:dyDescent="0.15"/>
    <row r="363" ht="13" x14ac:dyDescent="0.15"/>
    <row r="364" ht="13" x14ac:dyDescent="0.15"/>
    <row r="365" ht="13" x14ac:dyDescent="0.15"/>
    <row r="366" ht="13" x14ac:dyDescent="0.15"/>
    <row r="367" ht="13" x14ac:dyDescent="0.15"/>
    <row r="368" ht="13" x14ac:dyDescent="0.15"/>
    <row r="369" ht="13" x14ac:dyDescent="0.15"/>
    <row r="370" ht="13" x14ac:dyDescent="0.15"/>
    <row r="371" ht="13" x14ac:dyDescent="0.15"/>
    <row r="372" ht="13" x14ac:dyDescent="0.15"/>
    <row r="373" ht="13" x14ac:dyDescent="0.15"/>
    <row r="374" ht="13" x14ac:dyDescent="0.15"/>
    <row r="375" ht="13" x14ac:dyDescent="0.15"/>
    <row r="376" ht="13" x14ac:dyDescent="0.15"/>
    <row r="377" ht="13" x14ac:dyDescent="0.15"/>
    <row r="378" ht="13" x14ac:dyDescent="0.15"/>
    <row r="379" ht="13" x14ac:dyDescent="0.15"/>
    <row r="380" ht="13" x14ac:dyDescent="0.15"/>
    <row r="381" ht="13" x14ac:dyDescent="0.15"/>
    <row r="382" ht="13" x14ac:dyDescent="0.15"/>
    <row r="383" ht="13" x14ac:dyDescent="0.15"/>
    <row r="384" ht="13" x14ac:dyDescent="0.15"/>
    <row r="385" ht="13" x14ac:dyDescent="0.15"/>
    <row r="386" ht="13" x14ac:dyDescent="0.15"/>
    <row r="387" ht="13" x14ac:dyDescent="0.15"/>
    <row r="388" ht="13" x14ac:dyDescent="0.15"/>
    <row r="389" ht="13" x14ac:dyDescent="0.15"/>
    <row r="390" ht="13" x14ac:dyDescent="0.15"/>
    <row r="391" ht="13" x14ac:dyDescent="0.15"/>
    <row r="392" ht="13" x14ac:dyDescent="0.15"/>
    <row r="393" ht="13" x14ac:dyDescent="0.15"/>
    <row r="394" ht="13" x14ac:dyDescent="0.15"/>
    <row r="395" ht="13" x14ac:dyDescent="0.15"/>
    <row r="396" ht="13" x14ac:dyDescent="0.15"/>
    <row r="397" ht="13" x14ac:dyDescent="0.15"/>
    <row r="398" ht="13" x14ac:dyDescent="0.15"/>
    <row r="399" ht="13" x14ac:dyDescent="0.15"/>
    <row r="400" ht="13" x14ac:dyDescent="0.15"/>
    <row r="401" ht="13" x14ac:dyDescent="0.15"/>
    <row r="402" ht="13" x14ac:dyDescent="0.15"/>
    <row r="403" ht="13" x14ac:dyDescent="0.15"/>
    <row r="404" ht="13" x14ac:dyDescent="0.15"/>
    <row r="405" ht="13" x14ac:dyDescent="0.15"/>
    <row r="406" ht="13" x14ac:dyDescent="0.15"/>
    <row r="407" ht="13" x14ac:dyDescent="0.15"/>
    <row r="408" ht="13" x14ac:dyDescent="0.15"/>
    <row r="409" ht="13" x14ac:dyDescent="0.15"/>
    <row r="410" ht="13" x14ac:dyDescent="0.15"/>
    <row r="411" ht="13" x14ac:dyDescent="0.15"/>
    <row r="412" ht="13" x14ac:dyDescent="0.15"/>
    <row r="413" ht="13" x14ac:dyDescent="0.15"/>
    <row r="414" ht="13" x14ac:dyDescent="0.15"/>
    <row r="415" ht="13" x14ac:dyDescent="0.15"/>
    <row r="416" ht="13" x14ac:dyDescent="0.15"/>
    <row r="417" ht="13" x14ac:dyDescent="0.15"/>
    <row r="418" ht="13" x14ac:dyDescent="0.15"/>
    <row r="419" ht="13" x14ac:dyDescent="0.15"/>
    <row r="420" ht="13" x14ac:dyDescent="0.15"/>
    <row r="421" ht="13" x14ac:dyDescent="0.15"/>
    <row r="422" ht="13" x14ac:dyDescent="0.15"/>
    <row r="423" ht="13" x14ac:dyDescent="0.15"/>
    <row r="424" ht="13" x14ac:dyDescent="0.15"/>
    <row r="425" ht="13" x14ac:dyDescent="0.15"/>
    <row r="426" ht="13" x14ac:dyDescent="0.15"/>
    <row r="427" ht="13" x14ac:dyDescent="0.15"/>
    <row r="428" ht="13" x14ac:dyDescent="0.15"/>
    <row r="429" ht="13" x14ac:dyDescent="0.15"/>
    <row r="430" ht="13" x14ac:dyDescent="0.15"/>
    <row r="431" ht="13" x14ac:dyDescent="0.15"/>
    <row r="432" ht="13" x14ac:dyDescent="0.15"/>
    <row r="433" ht="13" x14ac:dyDescent="0.15"/>
    <row r="434" ht="13" x14ac:dyDescent="0.15"/>
    <row r="435" ht="13" x14ac:dyDescent="0.15"/>
    <row r="436" ht="13" x14ac:dyDescent="0.15"/>
    <row r="437" ht="13" x14ac:dyDescent="0.15"/>
    <row r="438" ht="13" x14ac:dyDescent="0.15"/>
    <row r="439" ht="13" x14ac:dyDescent="0.15"/>
    <row r="440" ht="13" x14ac:dyDescent="0.15"/>
    <row r="441" ht="13" x14ac:dyDescent="0.15"/>
    <row r="442" ht="13" x14ac:dyDescent="0.15"/>
    <row r="443" ht="13" x14ac:dyDescent="0.15"/>
    <row r="444" ht="13" x14ac:dyDescent="0.15"/>
    <row r="445" ht="13" x14ac:dyDescent="0.15"/>
    <row r="446" ht="13" x14ac:dyDescent="0.15"/>
    <row r="447" ht="13" x14ac:dyDescent="0.15"/>
    <row r="448" ht="13" x14ac:dyDescent="0.15"/>
    <row r="449" ht="13" x14ac:dyDescent="0.15"/>
    <row r="450" ht="13" x14ac:dyDescent="0.15"/>
    <row r="451" ht="13" x14ac:dyDescent="0.15"/>
    <row r="452" ht="13" x14ac:dyDescent="0.15"/>
    <row r="453" ht="13" x14ac:dyDescent="0.15"/>
    <row r="454" ht="13" x14ac:dyDescent="0.15"/>
    <row r="455" ht="13" x14ac:dyDescent="0.15"/>
    <row r="456" ht="13" x14ac:dyDescent="0.15"/>
    <row r="457" ht="13" x14ac:dyDescent="0.15"/>
    <row r="458" ht="13" x14ac:dyDescent="0.15"/>
    <row r="459" ht="13" x14ac:dyDescent="0.15"/>
    <row r="460" ht="13" x14ac:dyDescent="0.15"/>
    <row r="461" ht="13" x14ac:dyDescent="0.15"/>
    <row r="462" ht="13" x14ac:dyDescent="0.15"/>
    <row r="463" ht="13" x14ac:dyDescent="0.15"/>
    <row r="464" ht="13" x14ac:dyDescent="0.15"/>
    <row r="465" ht="13" x14ac:dyDescent="0.15"/>
    <row r="466" ht="13" x14ac:dyDescent="0.15"/>
    <row r="467" ht="13" x14ac:dyDescent="0.15"/>
    <row r="468" ht="13" x14ac:dyDescent="0.15"/>
    <row r="469" ht="13" x14ac:dyDescent="0.15"/>
    <row r="470" ht="13" x14ac:dyDescent="0.15"/>
    <row r="471" ht="13" x14ac:dyDescent="0.15"/>
    <row r="472" ht="13" x14ac:dyDescent="0.15"/>
    <row r="473" ht="13" x14ac:dyDescent="0.15"/>
    <row r="474" ht="13" x14ac:dyDescent="0.15"/>
    <row r="475" ht="13" x14ac:dyDescent="0.15"/>
    <row r="476" ht="13" x14ac:dyDescent="0.15"/>
    <row r="477" ht="13" x14ac:dyDescent="0.15"/>
    <row r="478" ht="13" x14ac:dyDescent="0.15"/>
    <row r="479" ht="13" x14ac:dyDescent="0.15"/>
    <row r="480" ht="13" x14ac:dyDescent="0.15"/>
    <row r="481" ht="13" x14ac:dyDescent="0.15"/>
    <row r="482" ht="13" x14ac:dyDescent="0.15"/>
    <row r="483" ht="13" x14ac:dyDescent="0.15"/>
    <row r="484" ht="13" x14ac:dyDescent="0.15"/>
    <row r="485" ht="13" x14ac:dyDescent="0.15"/>
    <row r="486" ht="13" x14ac:dyDescent="0.15"/>
    <row r="487" ht="13" x14ac:dyDescent="0.15"/>
    <row r="488" ht="13" x14ac:dyDescent="0.15"/>
    <row r="489" ht="13" x14ac:dyDescent="0.15"/>
    <row r="490" ht="13" x14ac:dyDescent="0.15"/>
    <row r="491" ht="13" x14ac:dyDescent="0.15"/>
    <row r="492" ht="13" x14ac:dyDescent="0.15"/>
    <row r="493" ht="13" x14ac:dyDescent="0.15"/>
    <row r="494" ht="13" x14ac:dyDescent="0.15"/>
    <row r="495" ht="13" x14ac:dyDescent="0.15"/>
    <row r="496" ht="13" x14ac:dyDescent="0.15"/>
    <row r="497" ht="13" x14ac:dyDescent="0.15"/>
    <row r="498" ht="13" x14ac:dyDescent="0.15"/>
    <row r="499" ht="13" x14ac:dyDescent="0.15"/>
    <row r="500" ht="13" x14ac:dyDescent="0.15"/>
    <row r="501" ht="13" x14ac:dyDescent="0.15"/>
    <row r="502" ht="13" x14ac:dyDescent="0.15"/>
    <row r="503" ht="13" x14ac:dyDescent="0.15"/>
    <row r="504" ht="13" x14ac:dyDescent="0.15"/>
    <row r="505" ht="13" x14ac:dyDescent="0.15"/>
    <row r="506" ht="13" x14ac:dyDescent="0.15"/>
    <row r="507" ht="13" x14ac:dyDescent="0.15"/>
    <row r="508" ht="13" x14ac:dyDescent="0.15"/>
    <row r="509" ht="13" x14ac:dyDescent="0.15"/>
    <row r="510" ht="13" x14ac:dyDescent="0.15"/>
    <row r="511" ht="13" x14ac:dyDescent="0.15"/>
    <row r="512" ht="13" x14ac:dyDescent="0.15"/>
    <row r="513" ht="13" x14ac:dyDescent="0.15"/>
    <row r="514" ht="13" x14ac:dyDescent="0.15"/>
    <row r="515" ht="13" x14ac:dyDescent="0.15"/>
    <row r="516" ht="13" x14ac:dyDescent="0.15"/>
    <row r="517" ht="13" x14ac:dyDescent="0.15"/>
    <row r="518" ht="13" x14ac:dyDescent="0.15"/>
    <row r="519" ht="13" x14ac:dyDescent="0.15"/>
    <row r="520" ht="13" x14ac:dyDescent="0.15"/>
    <row r="521" ht="13" x14ac:dyDescent="0.15"/>
    <row r="522" ht="13" x14ac:dyDescent="0.15"/>
    <row r="523" ht="13" x14ac:dyDescent="0.15"/>
    <row r="524" ht="13" x14ac:dyDescent="0.15"/>
    <row r="525" ht="13" x14ac:dyDescent="0.15"/>
    <row r="526" ht="13" x14ac:dyDescent="0.15"/>
    <row r="527" ht="13" x14ac:dyDescent="0.15"/>
    <row r="528" ht="13" x14ac:dyDescent="0.15"/>
    <row r="529" ht="13" x14ac:dyDescent="0.15"/>
    <row r="530" ht="13" x14ac:dyDescent="0.15"/>
    <row r="531" ht="13" x14ac:dyDescent="0.15"/>
    <row r="532" ht="13" x14ac:dyDescent="0.15"/>
    <row r="533" ht="13" x14ac:dyDescent="0.15"/>
    <row r="534" ht="13" x14ac:dyDescent="0.15"/>
    <row r="535" ht="13" x14ac:dyDescent="0.15"/>
    <row r="536" ht="13" x14ac:dyDescent="0.15"/>
    <row r="537" ht="13" x14ac:dyDescent="0.15"/>
    <row r="538" ht="13" x14ac:dyDescent="0.15"/>
    <row r="539" ht="13" x14ac:dyDescent="0.15"/>
    <row r="540" ht="13" x14ac:dyDescent="0.15"/>
    <row r="541" ht="13" x14ac:dyDescent="0.15"/>
    <row r="542" ht="13" x14ac:dyDescent="0.15"/>
    <row r="543" ht="13" x14ac:dyDescent="0.15"/>
    <row r="544" ht="13" x14ac:dyDescent="0.15"/>
    <row r="545" ht="13" x14ac:dyDescent="0.15"/>
    <row r="546" ht="13" x14ac:dyDescent="0.15"/>
    <row r="547" ht="13" x14ac:dyDescent="0.15"/>
    <row r="548" ht="13" x14ac:dyDescent="0.15"/>
    <row r="549" ht="13" x14ac:dyDescent="0.15"/>
    <row r="550" ht="13" x14ac:dyDescent="0.15"/>
    <row r="551" ht="13" x14ac:dyDescent="0.15"/>
    <row r="552" ht="13" x14ac:dyDescent="0.15"/>
    <row r="553" ht="13" x14ac:dyDescent="0.15"/>
    <row r="554" ht="13" x14ac:dyDescent="0.15"/>
    <row r="555" ht="13" x14ac:dyDescent="0.15"/>
    <row r="556" ht="13" x14ac:dyDescent="0.15"/>
    <row r="557" ht="13" x14ac:dyDescent="0.15"/>
    <row r="558" ht="13" x14ac:dyDescent="0.15"/>
    <row r="559" ht="13" x14ac:dyDescent="0.15"/>
    <row r="560" ht="13" x14ac:dyDescent="0.15"/>
    <row r="561" ht="13" x14ac:dyDescent="0.15"/>
    <row r="562" ht="13" x14ac:dyDescent="0.15"/>
    <row r="563" ht="13" x14ac:dyDescent="0.15"/>
    <row r="564" ht="13" x14ac:dyDescent="0.15"/>
    <row r="565" ht="13" x14ac:dyDescent="0.15"/>
    <row r="566" ht="13" x14ac:dyDescent="0.15"/>
    <row r="567" ht="13" x14ac:dyDescent="0.15"/>
    <row r="568" ht="13" x14ac:dyDescent="0.15"/>
    <row r="569" ht="13" x14ac:dyDescent="0.15"/>
    <row r="570" ht="13" x14ac:dyDescent="0.15"/>
    <row r="571" ht="13" x14ac:dyDescent="0.15"/>
    <row r="572" ht="13" x14ac:dyDescent="0.15"/>
    <row r="573" ht="13" x14ac:dyDescent="0.15"/>
    <row r="574" ht="13" x14ac:dyDescent="0.15"/>
    <row r="575" ht="13" x14ac:dyDescent="0.15"/>
    <row r="576" ht="13" x14ac:dyDescent="0.15"/>
    <row r="577" ht="13" x14ac:dyDescent="0.15"/>
    <row r="578" ht="13" x14ac:dyDescent="0.15"/>
    <row r="579" ht="13" x14ac:dyDescent="0.15"/>
    <row r="580" ht="13" x14ac:dyDescent="0.15"/>
    <row r="581" ht="13" x14ac:dyDescent="0.15"/>
    <row r="582" ht="13" x14ac:dyDescent="0.15"/>
    <row r="583" ht="13" x14ac:dyDescent="0.15"/>
    <row r="584" ht="13" x14ac:dyDescent="0.15"/>
    <row r="585" ht="13" x14ac:dyDescent="0.15"/>
    <row r="586" ht="13" x14ac:dyDescent="0.15"/>
    <row r="587" ht="13" x14ac:dyDescent="0.15"/>
    <row r="588" ht="13" x14ac:dyDescent="0.15"/>
    <row r="589" ht="13" x14ac:dyDescent="0.15"/>
    <row r="590" ht="13" x14ac:dyDescent="0.15"/>
    <row r="591" ht="13" x14ac:dyDescent="0.15"/>
    <row r="592" ht="13" x14ac:dyDescent="0.15"/>
    <row r="593" ht="13" x14ac:dyDescent="0.15"/>
    <row r="594" ht="13" x14ac:dyDescent="0.15"/>
    <row r="595" ht="13" x14ac:dyDescent="0.15"/>
    <row r="596" ht="13" x14ac:dyDescent="0.15"/>
    <row r="597" ht="13" x14ac:dyDescent="0.15"/>
    <row r="598" ht="13" x14ac:dyDescent="0.15"/>
    <row r="599" ht="13" x14ac:dyDescent="0.15"/>
    <row r="600" ht="13" x14ac:dyDescent="0.15"/>
    <row r="601" ht="13" x14ac:dyDescent="0.15"/>
    <row r="602" ht="13" x14ac:dyDescent="0.15"/>
    <row r="603" ht="13" x14ac:dyDescent="0.15"/>
    <row r="604" ht="13" x14ac:dyDescent="0.15"/>
    <row r="605" ht="13" x14ac:dyDescent="0.15"/>
    <row r="606" ht="13" x14ac:dyDescent="0.15"/>
    <row r="607" ht="13" x14ac:dyDescent="0.15"/>
    <row r="608" ht="13" x14ac:dyDescent="0.15"/>
    <row r="609" ht="13" x14ac:dyDescent="0.15"/>
    <row r="610" ht="13" x14ac:dyDescent="0.15"/>
    <row r="611" ht="13" x14ac:dyDescent="0.15"/>
    <row r="612" ht="13" x14ac:dyDescent="0.15"/>
    <row r="613" ht="13" x14ac:dyDescent="0.15"/>
    <row r="614" ht="13" x14ac:dyDescent="0.15"/>
    <row r="615" ht="13" x14ac:dyDescent="0.15"/>
    <row r="616" ht="13" x14ac:dyDescent="0.15"/>
    <row r="617" ht="13" x14ac:dyDescent="0.15"/>
    <row r="618" ht="13" x14ac:dyDescent="0.15"/>
    <row r="619" ht="13" x14ac:dyDescent="0.15"/>
    <row r="620" ht="13" x14ac:dyDescent="0.15"/>
    <row r="621" ht="13" x14ac:dyDescent="0.15"/>
    <row r="622" ht="13" x14ac:dyDescent="0.15"/>
    <row r="623" ht="13" x14ac:dyDescent="0.15"/>
    <row r="624" ht="13" x14ac:dyDescent="0.15"/>
    <row r="625" ht="13" x14ac:dyDescent="0.15"/>
    <row r="626" ht="13" x14ac:dyDescent="0.15"/>
    <row r="627" ht="13" x14ac:dyDescent="0.15"/>
    <row r="628" ht="13" x14ac:dyDescent="0.15"/>
    <row r="629" ht="13" x14ac:dyDescent="0.15"/>
    <row r="630" ht="13" x14ac:dyDescent="0.15"/>
    <row r="631" ht="13" x14ac:dyDescent="0.15"/>
    <row r="632" ht="13" x14ac:dyDescent="0.15"/>
    <row r="633" ht="13" x14ac:dyDescent="0.15"/>
    <row r="634" ht="13" x14ac:dyDescent="0.15"/>
    <row r="635" ht="13" x14ac:dyDescent="0.15"/>
    <row r="636" ht="13" x14ac:dyDescent="0.15"/>
    <row r="637" ht="13" x14ac:dyDescent="0.15"/>
    <row r="638" ht="13" x14ac:dyDescent="0.15"/>
    <row r="639" ht="13" x14ac:dyDescent="0.15"/>
    <row r="640" ht="13" x14ac:dyDescent="0.15"/>
    <row r="641" ht="13" x14ac:dyDescent="0.15"/>
    <row r="642" ht="13" x14ac:dyDescent="0.15"/>
    <row r="643" ht="13" x14ac:dyDescent="0.15"/>
    <row r="644" ht="13" x14ac:dyDescent="0.15"/>
    <row r="645" ht="13" x14ac:dyDescent="0.15"/>
    <row r="646" ht="13" x14ac:dyDescent="0.15"/>
    <row r="647" ht="13" x14ac:dyDescent="0.15"/>
    <row r="648" ht="13" x14ac:dyDescent="0.15"/>
    <row r="649" ht="13" x14ac:dyDescent="0.15"/>
    <row r="650" ht="13" x14ac:dyDescent="0.15"/>
    <row r="651" ht="13" x14ac:dyDescent="0.15"/>
    <row r="652" ht="13" x14ac:dyDescent="0.15"/>
    <row r="653" ht="13" x14ac:dyDescent="0.15"/>
    <row r="654" ht="13" x14ac:dyDescent="0.15"/>
    <row r="655" ht="13" x14ac:dyDescent="0.15"/>
    <row r="656" ht="13" x14ac:dyDescent="0.15"/>
    <row r="657" ht="13" x14ac:dyDescent="0.15"/>
    <row r="658" ht="13" x14ac:dyDescent="0.15"/>
    <row r="659" ht="13" x14ac:dyDescent="0.15"/>
    <row r="660" ht="13" x14ac:dyDescent="0.15"/>
    <row r="661" ht="13" x14ac:dyDescent="0.15"/>
    <row r="662" ht="13" x14ac:dyDescent="0.15"/>
    <row r="663" ht="13" x14ac:dyDescent="0.15"/>
    <row r="664" ht="13" x14ac:dyDescent="0.15"/>
    <row r="665" ht="13" x14ac:dyDescent="0.15"/>
    <row r="666" ht="13" x14ac:dyDescent="0.15"/>
    <row r="667" ht="13" x14ac:dyDescent="0.15"/>
    <row r="668" ht="13" x14ac:dyDescent="0.15"/>
    <row r="669" ht="13" x14ac:dyDescent="0.15"/>
    <row r="670" ht="13" x14ac:dyDescent="0.15"/>
    <row r="671" ht="13" x14ac:dyDescent="0.15"/>
    <row r="672" ht="13" x14ac:dyDescent="0.15"/>
    <row r="673" ht="13" x14ac:dyDescent="0.15"/>
    <row r="674" ht="13" x14ac:dyDescent="0.15"/>
    <row r="675" ht="13" x14ac:dyDescent="0.15"/>
    <row r="676" ht="13" x14ac:dyDescent="0.15"/>
    <row r="677" ht="13" x14ac:dyDescent="0.15"/>
    <row r="678" ht="13" x14ac:dyDescent="0.15"/>
    <row r="679" ht="13" x14ac:dyDescent="0.15"/>
    <row r="680" ht="13" x14ac:dyDescent="0.15"/>
    <row r="681" ht="13" x14ac:dyDescent="0.15"/>
    <row r="682" ht="13" x14ac:dyDescent="0.15"/>
    <row r="683" ht="13" x14ac:dyDescent="0.15"/>
    <row r="684" ht="13" x14ac:dyDescent="0.15"/>
    <row r="685" ht="13" x14ac:dyDescent="0.15"/>
    <row r="686" ht="13" x14ac:dyDescent="0.15"/>
    <row r="687" ht="13" x14ac:dyDescent="0.15"/>
    <row r="688" ht="13" x14ac:dyDescent="0.15"/>
    <row r="689" ht="13" x14ac:dyDescent="0.15"/>
    <row r="690" ht="13" x14ac:dyDescent="0.15"/>
    <row r="691" ht="13" x14ac:dyDescent="0.15"/>
    <row r="692" ht="13" x14ac:dyDescent="0.15"/>
    <row r="693" ht="13" x14ac:dyDescent="0.15"/>
    <row r="694" ht="13" x14ac:dyDescent="0.15"/>
    <row r="695" ht="13" x14ac:dyDescent="0.15"/>
    <row r="696" ht="13" x14ac:dyDescent="0.15"/>
    <row r="697" ht="13" x14ac:dyDescent="0.15"/>
    <row r="698" ht="13" x14ac:dyDescent="0.15"/>
    <row r="699" ht="13" x14ac:dyDescent="0.15"/>
    <row r="700" ht="13" x14ac:dyDescent="0.15"/>
    <row r="701" ht="13" x14ac:dyDescent="0.15"/>
    <row r="702" ht="13" x14ac:dyDescent="0.15"/>
    <row r="703" ht="13" x14ac:dyDescent="0.15"/>
    <row r="704" ht="13" x14ac:dyDescent="0.15"/>
    <row r="705" ht="13" x14ac:dyDescent="0.15"/>
    <row r="706" ht="13" x14ac:dyDescent="0.15"/>
    <row r="707" ht="13" x14ac:dyDescent="0.15"/>
    <row r="708" ht="13" x14ac:dyDescent="0.15"/>
    <row r="709" ht="13" x14ac:dyDescent="0.15"/>
    <row r="710" ht="13" x14ac:dyDescent="0.15"/>
    <row r="711" ht="13" x14ac:dyDescent="0.15"/>
    <row r="712" ht="13" x14ac:dyDescent="0.15"/>
    <row r="713" ht="13" x14ac:dyDescent="0.15"/>
    <row r="714" ht="13" x14ac:dyDescent="0.15"/>
    <row r="715" ht="13" x14ac:dyDescent="0.15"/>
    <row r="716" ht="13" x14ac:dyDescent="0.15"/>
    <row r="717" ht="13" x14ac:dyDescent="0.15"/>
    <row r="718" ht="13" x14ac:dyDescent="0.15"/>
    <row r="719" ht="13" x14ac:dyDescent="0.15"/>
    <row r="720" ht="13" x14ac:dyDescent="0.15"/>
    <row r="721" ht="13" x14ac:dyDescent="0.15"/>
    <row r="722" ht="13" x14ac:dyDescent="0.15"/>
    <row r="723" ht="13" x14ac:dyDescent="0.15"/>
    <row r="724" ht="13" x14ac:dyDescent="0.15"/>
    <row r="725" ht="13" x14ac:dyDescent="0.15"/>
    <row r="726" ht="13" x14ac:dyDescent="0.15"/>
    <row r="727" ht="13" x14ac:dyDescent="0.15"/>
    <row r="728" ht="13" x14ac:dyDescent="0.15"/>
    <row r="729" ht="13" x14ac:dyDescent="0.15"/>
    <row r="730" ht="13" x14ac:dyDescent="0.15"/>
    <row r="731" ht="13" x14ac:dyDescent="0.15"/>
    <row r="732" ht="13" x14ac:dyDescent="0.15"/>
    <row r="733" ht="13" x14ac:dyDescent="0.15"/>
    <row r="734" ht="13" x14ac:dyDescent="0.15"/>
    <row r="735" ht="13" x14ac:dyDescent="0.15"/>
    <row r="736" ht="13" x14ac:dyDescent="0.15"/>
    <row r="737" ht="13" x14ac:dyDescent="0.15"/>
    <row r="738" ht="13" x14ac:dyDescent="0.15"/>
    <row r="739" ht="13" x14ac:dyDescent="0.15"/>
    <row r="740" ht="13" x14ac:dyDescent="0.15"/>
    <row r="741" ht="13" x14ac:dyDescent="0.15"/>
    <row r="742" ht="13" x14ac:dyDescent="0.15"/>
    <row r="743" ht="13" x14ac:dyDescent="0.15"/>
    <row r="744" ht="13" x14ac:dyDescent="0.15"/>
    <row r="745" ht="13" x14ac:dyDescent="0.15"/>
    <row r="746" ht="13" x14ac:dyDescent="0.15"/>
    <row r="747" ht="13" x14ac:dyDescent="0.15"/>
    <row r="748" ht="13" x14ac:dyDescent="0.15"/>
    <row r="749" ht="13" x14ac:dyDescent="0.15"/>
    <row r="750" ht="13" x14ac:dyDescent="0.15"/>
    <row r="751" ht="13" x14ac:dyDescent="0.15"/>
    <row r="752" ht="13" x14ac:dyDescent="0.15"/>
    <row r="753" ht="13" x14ac:dyDescent="0.15"/>
    <row r="754" ht="13" x14ac:dyDescent="0.15"/>
    <row r="755" ht="13" x14ac:dyDescent="0.15"/>
    <row r="756" ht="13" x14ac:dyDescent="0.15"/>
    <row r="757" ht="13" x14ac:dyDescent="0.15"/>
    <row r="758" ht="13" x14ac:dyDescent="0.15"/>
    <row r="759" ht="13" x14ac:dyDescent="0.15"/>
    <row r="760" ht="13" x14ac:dyDescent="0.15"/>
    <row r="761" ht="13" x14ac:dyDescent="0.15"/>
    <row r="762" ht="13" x14ac:dyDescent="0.15"/>
    <row r="763" ht="13" x14ac:dyDescent="0.15"/>
    <row r="764" ht="13" x14ac:dyDescent="0.15"/>
    <row r="765" ht="13" x14ac:dyDescent="0.15"/>
    <row r="766" ht="13" x14ac:dyDescent="0.15"/>
    <row r="767" ht="13" x14ac:dyDescent="0.15"/>
    <row r="768" ht="13" x14ac:dyDescent="0.15"/>
    <row r="769" ht="13" x14ac:dyDescent="0.15"/>
    <row r="770" ht="13" x14ac:dyDescent="0.15"/>
    <row r="771" ht="13" x14ac:dyDescent="0.15"/>
    <row r="772" ht="13" x14ac:dyDescent="0.15"/>
    <row r="773" ht="13" x14ac:dyDescent="0.15"/>
    <row r="774" ht="13" x14ac:dyDescent="0.15"/>
    <row r="775" ht="13" x14ac:dyDescent="0.15"/>
    <row r="776" ht="13" x14ac:dyDescent="0.15"/>
    <row r="777" ht="13" x14ac:dyDescent="0.15"/>
    <row r="778" ht="13" x14ac:dyDescent="0.15"/>
    <row r="779" ht="13" x14ac:dyDescent="0.15"/>
    <row r="780" ht="13" x14ac:dyDescent="0.15"/>
    <row r="781" ht="13" x14ac:dyDescent="0.15"/>
    <row r="782" ht="13" x14ac:dyDescent="0.15"/>
    <row r="783" ht="13" x14ac:dyDescent="0.15"/>
    <row r="784" ht="13" x14ac:dyDescent="0.15"/>
    <row r="785" ht="13" x14ac:dyDescent="0.15"/>
    <row r="786" ht="13" x14ac:dyDescent="0.15"/>
    <row r="787" ht="13" x14ac:dyDescent="0.15"/>
    <row r="788" ht="13" x14ac:dyDescent="0.15"/>
    <row r="789" ht="13" x14ac:dyDescent="0.15"/>
    <row r="790" ht="13" x14ac:dyDescent="0.15"/>
    <row r="791" ht="13" x14ac:dyDescent="0.15"/>
    <row r="792" ht="13" x14ac:dyDescent="0.15"/>
    <row r="793" ht="13" x14ac:dyDescent="0.15"/>
    <row r="794" ht="13" x14ac:dyDescent="0.15"/>
    <row r="795" ht="13" x14ac:dyDescent="0.15"/>
    <row r="796" ht="13" x14ac:dyDescent="0.15"/>
    <row r="797" ht="13" x14ac:dyDescent="0.15"/>
    <row r="798" ht="13" x14ac:dyDescent="0.15"/>
    <row r="799" ht="13" x14ac:dyDescent="0.15"/>
    <row r="800" ht="13" x14ac:dyDescent="0.15"/>
    <row r="801" ht="13" x14ac:dyDescent="0.15"/>
    <row r="802" ht="13" x14ac:dyDescent="0.15"/>
    <row r="803" ht="13" x14ac:dyDescent="0.15"/>
    <row r="804" ht="13" x14ac:dyDescent="0.15"/>
    <row r="805" ht="13" x14ac:dyDescent="0.15"/>
    <row r="806" ht="13" x14ac:dyDescent="0.15"/>
    <row r="807" ht="13" x14ac:dyDescent="0.15"/>
    <row r="808" ht="13" x14ac:dyDescent="0.15"/>
    <row r="809" ht="13" x14ac:dyDescent="0.15"/>
    <row r="810" ht="13" x14ac:dyDescent="0.15"/>
    <row r="811" ht="13" x14ac:dyDescent="0.15"/>
    <row r="812" ht="13" x14ac:dyDescent="0.15"/>
    <row r="813" ht="13" x14ac:dyDescent="0.15"/>
    <row r="814" ht="13" x14ac:dyDescent="0.15"/>
    <row r="815" ht="13" x14ac:dyDescent="0.15"/>
    <row r="816" ht="13" x14ac:dyDescent="0.15"/>
    <row r="817" ht="13" x14ac:dyDescent="0.15"/>
    <row r="818" ht="13" x14ac:dyDescent="0.15"/>
    <row r="819" ht="13" x14ac:dyDescent="0.15"/>
    <row r="820" ht="13" x14ac:dyDescent="0.15"/>
    <row r="821" ht="13" x14ac:dyDescent="0.15"/>
    <row r="822" ht="13" x14ac:dyDescent="0.15"/>
    <row r="823" ht="13" x14ac:dyDescent="0.15"/>
    <row r="824" ht="13" x14ac:dyDescent="0.15"/>
    <row r="825" ht="13" x14ac:dyDescent="0.15"/>
    <row r="826" ht="13" x14ac:dyDescent="0.15"/>
    <row r="827" ht="13" x14ac:dyDescent="0.15"/>
    <row r="828" ht="13" x14ac:dyDescent="0.15"/>
    <row r="829" ht="13" x14ac:dyDescent="0.15"/>
    <row r="830" ht="13" x14ac:dyDescent="0.15"/>
    <row r="831" ht="13" x14ac:dyDescent="0.15"/>
    <row r="832" ht="13" x14ac:dyDescent="0.15"/>
    <row r="833" ht="13" x14ac:dyDescent="0.15"/>
    <row r="834" ht="13" x14ac:dyDescent="0.15"/>
    <row r="835" ht="13" x14ac:dyDescent="0.15"/>
    <row r="836" ht="13" x14ac:dyDescent="0.15"/>
    <row r="837" ht="13" x14ac:dyDescent="0.15"/>
    <row r="838" ht="13" x14ac:dyDescent="0.15"/>
    <row r="839" ht="13" x14ac:dyDescent="0.15"/>
    <row r="840" ht="13" x14ac:dyDescent="0.15"/>
    <row r="841" ht="13" x14ac:dyDescent="0.15"/>
    <row r="842" ht="13" x14ac:dyDescent="0.15"/>
    <row r="843" ht="13" x14ac:dyDescent="0.15"/>
    <row r="844" ht="13" x14ac:dyDescent="0.15"/>
    <row r="845" ht="13" x14ac:dyDescent="0.15"/>
    <row r="846" ht="13" x14ac:dyDescent="0.15"/>
    <row r="847" ht="13" x14ac:dyDescent="0.15"/>
    <row r="848" ht="13" x14ac:dyDescent="0.15"/>
    <row r="849" ht="13" x14ac:dyDescent="0.15"/>
    <row r="850" ht="13" x14ac:dyDescent="0.15"/>
    <row r="851" ht="13" x14ac:dyDescent="0.15"/>
    <row r="852" ht="13" x14ac:dyDescent="0.15"/>
    <row r="853" ht="13" x14ac:dyDescent="0.15"/>
    <row r="854" ht="13" x14ac:dyDescent="0.15"/>
    <row r="855" ht="13" x14ac:dyDescent="0.15"/>
    <row r="856" ht="13" x14ac:dyDescent="0.15"/>
    <row r="857" ht="13" x14ac:dyDescent="0.15"/>
    <row r="858" ht="13" x14ac:dyDescent="0.15"/>
    <row r="859" ht="13" x14ac:dyDescent="0.15"/>
    <row r="860" ht="13" x14ac:dyDescent="0.15"/>
    <row r="861" ht="13" x14ac:dyDescent="0.15"/>
    <row r="862" ht="13" x14ac:dyDescent="0.15"/>
    <row r="863" ht="13" x14ac:dyDescent="0.15"/>
    <row r="864" ht="13" x14ac:dyDescent="0.15"/>
    <row r="865" ht="13" x14ac:dyDescent="0.15"/>
    <row r="866" ht="13" x14ac:dyDescent="0.15"/>
    <row r="867" ht="13" x14ac:dyDescent="0.15"/>
    <row r="868" ht="13" x14ac:dyDescent="0.15"/>
    <row r="869" ht="13" x14ac:dyDescent="0.15"/>
    <row r="870" ht="13" x14ac:dyDescent="0.15"/>
    <row r="871" ht="13" x14ac:dyDescent="0.15"/>
    <row r="872" ht="13" x14ac:dyDescent="0.15"/>
    <row r="873" ht="13" x14ac:dyDescent="0.15"/>
    <row r="874" ht="13" x14ac:dyDescent="0.15"/>
    <row r="875" ht="13" x14ac:dyDescent="0.15"/>
    <row r="876" ht="13" x14ac:dyDescent="0.15"/>
    <row r="877" ht="13" x14ac:dyDescent="0.15"/>
    <row r="878" ht="13" x14ac:dyDescent="0.15"/>
    <row r="879" ht="13" x14ac:dyDescent="0.15"/>
    <row r="880" ht="13" x14ac:dyDescent="0.15"/>
    <row r="881" ht="13" x14ac:dyDescent="0.15"/>
    <row r="882" ht="13" x14ac:dyDescent="0.15"/>
    <row r="883" ht="13" x14ac:dyDescent="0.15"/>
    <row r="884" ht="13" x14ac:dyDescent="0.15"/>
    <row r="885" ht="13" x14ac:dyDescent="0.15"/>
    <row r="886" ht="13" x14ac:dyDescent="0.15"/>
    <row r="887" ht="13" x14ac:dyDescent="0.15"/>
    <row r="888" ht="13" x14ac:dyDescent="0.15"/>
    <row r="889" ht="13" x14ac:dyDescent="0.15"/>
    <row r="890" ht="13" x14ac:dyDescent="0.15"/>
    <row r="891" ht="13" x14ac:dyDescent="0.15"/>
    <row r="892" ht="13" x14ac:dyDescent="0.15"/>
    <row r="893" ht="13" x14ac:dyDescent="0.15"/>
    <row r="894" ht="13" x14ac:dyDescent="0.15"/>
    <row r="895" ht="13" x14ac:dyDescent="0.15"/>
    <row r="896" ht="13" x14ac:dyDescent="0.15"/>
    <row r="897" ht="13" x14ac:dyDescent="0.15"/>
    <row r="898" ht="13" x14ac:dyDescent="0.15"/>
    <row r="899" ht="13" x14ac:dyDescent="0.15"/>
    <row r="900" ht="13" x14ac:dyDescent="0.15"/>
    <row r="901" ht="13" x14ac:dyDescent="0.15"/>
    <row r="902" ht="13" x14ac:dyDescent="0.15"/>
    <row r="903" ht="13" x14ac:dyDescent="0.15"/>
    <row r="904" ht="13" x14ac:dyDescent="0.15"/>
    <row r="905" ht="13" x14ac:dyDescent="0.15"/>
    <row r="906" ht="13" x14ac:dyDescent="0.15"/>
    <row r="907" ht="13" x14ac:dyDescent="0.15"/>
    <row r="908" ht="13" x14ac:dyDescent="0.15"/>
    <row r="909" ht="13" x14ac:dyDescent="0.15"/>
    <row r="910" ht="13" x14ac:dyDescent="0.15"/>
    <row r="911" ht="13" x14ac:dyDescent="0.15"/>
    <row r="912" ht="13" x14ac:dyDescent="0.15"/>
    <row r="913" ht="13" x14ac:dyDescent="0.15"/>
    <row r="914" ht="13" x14ac:dyDescent="0.15"/>
    <row r="915" ht="13" x14ac:dyDescent="0.15"/>
    <row r="916" ht="13" x14ac:dyDescent="0.15"/>
    <row r="917" ht="13" x14ac:dyDescent="0.15"/>
    <row r="918" ht="13" x14ac:dyDescent="0.15"/>
    <row r="919" ht="13" x14ac:dyDescent="0.15"/>
    <row r="920" ht="13" x14ac:dyDescent="0.15"/>
    <row r="921" ht="13" x14ac:dyDescent="0.15"/>
    <row r="922" ht="13" x14ac:dyDescent="0.15"/>
    <row r="923" ht="13" x14ac:dyDescent="0.15"/>
    <row r="924" ht="13" x14ac:dyDescent="0.15"/>
    <row r="925" ht="13" x14ac:dyDescent="0.15"/>
    <row r="926" ht="13" x14ac:dyDescent="0.15"/>
    <row r="927" ht="13" x14ac:dyDescent="0.15"/>
    <row r="928" ht="13" x14ac:dyDescent="0.15"/>
    <row r="929" ht="13" x14ac:dyDescent="0.15"/>
    <row r="930" ht="13" x14ac:dyDescent="0.15"/>
    <row r="931" ht="13" x14ac:dyDescent="0.15"/>
    <row r="932" ht="13" x14ac:dyDescent="0.15"/>
    <row r="933" ht="13" x14ac:dyDescent="0.15"/>
    <row r="934" ht="13" x14ac:dyDescent="0.15"/>
    <row r="935" ht="13" x14ac:dyDescent="0.15"/>
    <row r="936" ht="13" x14ac:dyDescent="0.15"/>
    <row r="937" ht="13" x14ac:dyDescent="0.15"/>
    <row r="938" ht="13" x14ac:dyDescent="0.15"/>
    <row r="939" ht="13" x14ac:dyDescent="0.15"/>
    <row r="940" ht="13" x14ac:dyDescent="0.15"/>
    <row r="941" ht="13" x14ac:dyDescent="0.15"/>
    <row r="942" ht="13" x14ac:dyDescent="0.15"/>
    <row r="943" ht="13" x14ac:dyDescent="0.15"/>
    <row r="944" ht="13" x14ac:dyDescent="0.15"/>
    <row r="945" ht="13" x14ac:dyDescent="0.15"/>
    <row r="946" ht="13" x14ac:dyDescent="0.15"/>
    <row r="947" ht="13" x14ac:dyDescent="0.15"/>
    <row r="948" ht="13" x14ac:dyDescent="0.15"/>
    <row r="949" ht="13" x14ac:dyDescent="0.15"/>
    <row r="950" ht="13" x14ac:dyDescent="0.15"/>
    <row r="951" ht="13" x14ac:dyDescent="0.15"/>
    <row r="952" ht="13" x14ac:dyDescent="0.15"/>
    <row r="953" ht="13" x14ac:dyDescent="0.15"/>
    <row r="954" ht="13" x14ac:dyDescent="0.15"/>
    <row r="955" ht="13" x14ac:dyDescent="0.15"/>
    <row r="956" ht="13" x14ac:dyDescent="0.15"/>
    <row r="957" ht="13" x14ac:dyDescent="0.15"/>
    <row r="958" ht="13" x14ac:dyDescent="0.15"/>
    <row r="959" ht="13" x14ac:dyDescent="0.15"/>
    <row r="960" ht="13" x14ac:dyDescent="0.15"/>
    <row r="961" ht="13" x14ac:dyDescent="0.15"/>
    <row r="962" ht="13" x14ac:dyDescent="0.15"/>
    <row r="963" ht="13" x14ac:dyDescent="0.15"/>
    <row r="964" ht="13" x14ac:dyDescent="0.15"/>
    <row r="965" ht="13" x14ac:dyDescent="0.15"/>
    <row r="966" ht="13" x14ac:dyDescent="0.15"/>
    <row r="967" ht="13" x14ac:dyDescent="0.15"/>
    <row r="968" ht="13" x14ac:dyDescent="0.15"/>
    <row r="969" ht="13" x14ac:dyDescent="0.15"/>
    <row r="970" ht="13" x14ac:dyDescent="0.15"/>
    <row r="971" ht="13" x14ac:dyDescent="0.15"/>
    <row r="972" ht="13" x14ac:dyDescent="0.15"/>
    <row r="973" ht="13" x14ac:dyDescent="0.15"/>
    <row r="974" ht="13" x14ac:dyDescent="0.15"/>
    <row r="975" ht="13" x14ac:dyDescent="0.15"/>
    <row r="976" ht="13" x14ac:dyDescent="0.15"/>
    <row r="977" ht="13" x14ac:dyDescent="0.15"/>
    <row r="978" ht="13" x14ac:dyDescent="0.15"/>
    <row r="979" ht="13" x14ac:dyDescent="0.15"/>
    <row r="980" ht="13" x14ac:dyDescent="0.15"/>
    <row r="981" ht="13" x14ac:dyDescent="0.15"/>
    <row r="982" ht="13" x14ac:dyDescent="0.15"/>
    <row r="983" ht="13" x14ac:dyDescent="0.15"/>
    <row r="984" ht="13" x14ac:dyDescent="0.15"/>
    <row r="985" ht="13" x14ac:dyDescent="0.15"/>
  </sheetData>
  <mergeCells count="26">
    <mergeCell ref="G3:G6"/>
    <mergeCell ref="E3:E6"/>
    <mergeCell ref="C3:C6"/>
    <mergeCell ref="K3:K6"/>
    <mergeCell ref="L3:L6"/>
    <mergeCell ref="Z3:Z6"/>
    <mergeCell ref="I3:I6"/>
    <mergeCell ref="H3:H6"/>
    <mergeCell ref="R3:R6"/>
    <mergeCell ref="W1:Z1"/>
    <mergeCell ref="N1:U1"/>
    <mergeCell ref="E1:L1"/>
    <mergeCell ref="Q3:Q6"/>
    <mergeCell ref="P3:P6"/>
    <mergeCell ref="T3:T6"/>
    <mergeCell ref="U3:U6"/>
    <mergeCell ref="X3:X6"/>
    <mergeCell ref="W3:W6"/>
    <mergeCell ref="O3:O6"/>
    <mergeCell ref="N3:N6"/>
    <mergeCell ref="F3:F6"/>
    <mergeCell ref="S3:S6"/>
    <mergeCell ref="R2:S2"/>
    <mergeCell ref="J3:J6"/>
    <mergeCell ref="I2:J2"/>
    <mergeCell ref="Y3:Y6"/>
  </mergeCells>
  <conditionalFormatting sqref="K11">
    <cfRule type="cellIs" dxfId="2" priority="1" operator="lessThan">
      <formula>$A$16</formula>
    </cfRule>
  </conditionalFormatting>
  <conditionalFormatting sqref="T11">
    <cfRule type="cellIs" dxfId="1" priority="2" operator="lessThan">
      <formula>$A$16</formula>
    </cfRule>
  </conditionalFormatting>
  <conditionalFormatting sqref="Y11">
    <cfRule type="cellIs" dxfId="0" priority="3" operator="lessThan">
      <formula>$A$16</formula>
    </cfRule>
  </conditionalFormatting>
  <dataValidations count="2">
    <dataValidation type="list" allowBlank="1" showErrorMessage="1" sqref="A13" xr:uid="{00000000-0002-0000-0100-000000000000}">
      <formula1>$F$14:$F$15</formula1>
    </dataValidation>
    <dataValidation type="list" allowBlank="1" showErrorMessage="1" sqref="A10" xr:uid="{00000000-0002-0000-0100-000001000000}">
      <formula1>$H$14:$H$17</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Proposed RA Capacity &amp; Pricing</vt:lpstr>
      <vt:lpstr>ProgramRange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2019-11-05T23:12:00Z</dcterms:created>
  <dcterms:modified xsi:type="dcterms:W3CDTF">2019-11-05T23:12:00Z</dcterms:modified>
</cp:coreProperties>
</file>